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4"/>
  <workbookPr codeName="ThisWorkbook" defaultThemeVersion="124226"/>
  <xr:revisionPtr revIDLastSave="43" documentId="11_254626E1288D45FA48734D09016932AC0E28869F" xr6:coauthVersionLast="47" xr6:coauthVersionMax="47" xr10:uidLastSave="{C901FEEF-6A41-49CE-8654-3834C1B54242}"/>
  <bookViews>
    <workbookView xWindow="-120" yWindow="-120" windowWidth="20730" windowHeight="11160" firstSheet="9" activeTab="9" xr2:uid="{00000000-000D-0000-FFFF-FFFF00000000}"/>
  </bookViews>
  <sheets>
    <sheet name="BALONES Y PELOTAS" sheetId="12" state="hidden" r:id="rId1"/>
    <sheet name="NATACIÓN E HIDROAEROBICOS" sheetId="9" r:id="rId2"/>
    <sheet name="VARIOS" sheetId="4" state="hidden" r:id="rId3"/>
    <sheet name="DOTACIONES" sheetId="5" state="hidden" r:id="rId4"/>
    <sheet name="Hoja2" sheetId="6" state="hidden" r:id="rId5"/>
    <sheet name="Hoja3" sheetId="7" state="hidden" r:id="rId6"/>
    <sheet name="Hoja4" sheetId="8" state="hidden" r:id="rId7"/>
    <sheet name="Hoja5" sheetId="10" state="hidden" r:id="rId8"/>
    <sheet name="BALONES Y PELOTAS 2024" sheetId="13" r:id="rId9"/>
    <sheet name="MATERIALES - OTROS" sheetId="14"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1" i="10" l="1"/>
  <c r="D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I7" i="10"/>
  <c r="I6" i="10"/>
  <c r="I5" i="10"/>
  <c r="I4" i="10"/>
  <c r="I3" i="10"/>
  <c r="I2" i="10"/>
  <c r="I111" i="10"/>
  <c r="D28" i="6"/>
  <c r="D29" i="6"/>
  <c r="D30" i="6"/>
  <c r="D31" i="6"/>
  <c r="D32" i="6"/>
  <c r="D33" i="6"/>
  <c r="D34" i="6"/>
  <c r="D35" i="6"/>
  <c r="D36" i="6"/>
  <c r="D37" i="6"/>
  <c r="D38" i="6"/>
  <c r="D39" i="6"/>
  <c r="D40" i="6"/>
  <c r="D41" i="6"/>
  <c r="E21" i="8"/>
  <c r="E20" i="8"/>
  <c r="E19" i="8"/>
  <c r="E18" i="8"/>
  <c r="E17" i="8"/>
  <c r="E15" i="8"/>
  <c r="E13" i="8"/>
  <c r="E11" i="8"/>
  <c r="E9" i="8"/>
  <c r="E8" i="8"/>
  <c r="E7" i="8"/>
  <c r="E6" i="8"/>
  <c r="E23" i="8"/>
  <c r="D33" i="7"/>
  <c r="D32" i="7"/>
  <c r="D31" i="7"/>
  <c r="D29" i="7"/>
  <c r="D28" i="7"/>
  <c r="D27" i="7"/>
  <c r="D26" i="7"/>
  <c r="D25" i="7"/>
  <c r="D24" i="7"/>
  <c r="D23" i="7"/>
  <c r="D22" i="7"/>
  <c r="D21" i="7"/>
  <c r="D20" i="7"/>
  <c r="D19" i="7"/>
  <c r="D18" i="7"/>
  <c r="D17" i="7"/>
  <c r="D16" i="7"/>
  <c r="D15" i="7"/>
  <c r="D14" i="7"/>
  <c r="D13" i="7"/>
  <c r="D12" i="7"/>
  <c r="D11" i="7"/>
  <c r="D10" i="7"/>
  <c r="D9" i="7"/>
  <c r="D8" i="7"/>
  <c r="D7" i="7"/>
  <c r="D6" i="7"/>
  <c r="D5" i="7"/>
  <c r="D36" i="7" s="1"/>
  <c r="D16" i="6"/>
  <c r="D15" i="6"/>
  <c r="D14" i="6"/>
  <c r="D13" i="6"/>
  <c r="D12" i="6"/>
  <c r="D11" i="6"/>
  <c r="D10" i="6"/>
  <c r="D9" i="6"/>
  <c r="D8" i="6"/>
  <c r="D7" i="6"/>
  <c r="D6" i="6"/>
  <c r="D5" i="6"/>
  <c r="D4" i="6"/>
  <c r="D3" i="6"/>
  <c r="D2" i="6"/>
  <c r="D21" i="6" s="1"/>
  <c r="E34" i="5"/>
  <c r="I22" i="4"/>
  <c r="I23" i="4"/>
  <c r="I24" i="4"/>
  <c r="I25" i="4"/>
  <c r="I26" i="4"/>
  <c r="I27" i="4"/>
  <c r="I28" i="4"/>
  <c r="I21" i="4"/>
  <c r="I19" i="4"/>
  <c r="I20" i="4"/>
  <c r="I16" i="4"/>
  <c r="I17" i="4"/>
  <c r="I18" i="4"/>
  <c r="I14" i="4"/>
  <c r="I15" i="4"/>
  <c r="I7" i="4"/>
  <c r="I8" i="4"/>
  <c r="I9" i="4"/>
  <c r="I10" i="4"/>
  <c r="I11" i="4"/>
  <c r="I12" i="4"/>
  <c r="I13" i="4"/>
  <c r="E24" i="8"/>
  <c r="E25" i="8"/>
  <c r="D22" i="6"/>
  <c r="D23" i="6"/>
  <c r="D46" i="6" l="1"/>
  <c r="D47" i="6" s="1"/>
  <c r="D48" i="6" s="1"/>
</calcChain>
</file>

<file path=xl/sharedStrings.xml><?xml version="1.0" encoding="utf-8"?>
<sst xmlns="http://schemas.openxmlformats.org/spreadsheetml/2006/main" count="1278" uniqueCount="644">
  <si>
    <t>MATERIAL</t>
  </si>
  <si>
    <t>REFERENCIA</t>
  </si>
  <si>
    <t>DESCRIPCIÓN</t>
  </si>
  <si>
    <t>IMAGEN</t>
  </si>
  <si>
    <t>ACTIVIDAD</t>
  </si>
  <si>
    <t>CANTIDAD</t>
  </si>
  <si>
    <t>VALOR UNITARIO</t>
  </si>
  <si>
    <t>VALOR TOTAL</t>
  </si>
  <si>
    <t>Balón fútbol #5</t>
  </si>
  <si>
    <t>Golty Forza</t>
  </si>
  <si>
    <t>Balón aprobado por la FIFA o federación nacional de Colombia de la modalidad deportiva y marca ofertada, para uso en exteriores y pisos duros. Alta duración, cubierta de cuero pvc laminado, vulcanizado, peso 420 - 445 gramos, circunferencia 68 - 70 cm, rebote mínimo 135 a 155 cm. Balón Oficial Fútbol Colombiano</t>
  </si>
  <si>
    <t>Solicitudes expresas de la empresa</t>
  </si>
  <si>
    <t xml:space="preserve">Golty Euforia </t>
  </si>
  <si>
    <t>Balón aprobado por la FIFA o federación nacional de Colombia de la modalidad deportiva y marca ofertada, para uso en exteriores y pisos duros. Alta duración, cubierta de cuero pvc laminado, vulcanizado, peso 410 - 450 gramos, circunferencia 68 - 70 cm, rebote mínimo 125 cm. Tecnología Termo Tech</t>
  </si>
  <si>
    <t xml:space="preserve">Golty Invictus </t>
  </si>
  <si>
    <t>Academia de fútbol</t>
  </si>
  <si>
    <t xml:space="preserve">Golty Fusión </t>
  </si>
  <si>
    <t xml:space="preserve">Balón aprobado por la FIFA o federación nacional de Colombia de la modalidad deportiva y marca ofertada, para uso en exteriores y pisos duros. Alta duración, cubierta de cuero pvc laminado, vulcanizado, peso 410 - 450 gramos, circunferencia 68 - 70 cm, rebote mínimo 125 cm. </t>
  </si>
  <si>
    <t>Torneos Deportivos</t>
  </si>
  <si>
    <t>Balón fútbol #4</t>
  </si>
  <si>
    <t>Balón aprobado por la FIFA o federación nacional de Colombia de la modalidad deportiva y marca ofertada, para uso en exteriores y pisos duros. Alta duración, cubierta de cuero pvc laminado, vulcanizado, peso 350 - 390 gramos, circunferencia 63,5 - 66 cm, rebote mínimo 110 a 155 cm. Balón Oficial Fútbol Colombiano</t>
  </si>
  <si>
    <t>Golty Euforia</t>
  </si>
  <si>
    <t>Balón aprobado por la FIFA o federación nacional de Colombia de la modalidad deportiva y marca ofertada, para uso en exteriores y pisos duros. Alta duración, cubierta de cuero pvc laminado, vulcanizado, peso 350 - 390 gramos, circunferencia 63,5 - 66 cm, rebote mínimo 110 a 160 cm. Tecnología Termo Tech</t>
  </si>
  <si>
    <t xml:space="preserve">Balón aprobado por la FIFA o federación nacional de Colombia de la modalidad deportiva y marca ofertada, para uso en exteriores y pisos duros. Alta duración, cubierta de cuero pvc laminado, vulcanizado, peso 350 - 390 gramos, circunferencia 63,5 - 66 cm, rebote mínimo 110 a 160 cm. </t>
  </si>
  <si>
    <t>Golty Gambeta</t>
  </si>
  <si>
    <t>Balón aprobado para uso en exteriores y pisos duros. Alta duración, cubierta de cuero pvc laminado, vulcanizado, peso 350 - 390 gramos, circunferencia 63,5 - 65 cm.</t>
  </si>
  <si>
    <t>Escuelas deportivas</t>
  </si>
  <si>
    <t>Balón fútbol #3</t>
  </si>
  <si>
    <t>Balón aprobado para uso en exteriores y pisos duros. Alta duración, cubierta de cuero pvc laminado, vulcanizado, peso 300 - 340 gramos, circunferencia 58 - 60 cm.</t>
  </si>
  <si>
    <t>Fútbol Sala</t>
  </si>
  <si>
    <t>Golty Dorado</t>
  </si>
  <si>
    <t xml:space="preserve">Balón aprobado para uso en exteriores y pisos duros (madera, baldosa y caucho). Alta duración, cubierta de cuero pvc laminado, vulcanizado, peso 400 - 440 gramos, circunferencia 62 - 64 cm, rebote mínimo 50 a 65 cm. </t>
  </si>
  <si>
    <t>Fútbol de salón (microfútbol)</t>
  </si>
  <si>
    <t xml:space="preserve">Balón aprobado para uso en exteriores y pisos duros (madera y baldosa). Alta duración, cubierta de cuero pvc laminado, vulcanizado, peso 440 - 450 gramos, circunferencia 60 - 62 cm, rebote máximo 35 cm. </t>
  </si>
  <si>
    <t>Banquitas</t>
  </si>
  <si>
    <t>Golty Banquitas</t>
  </si>
  <si>
    <t xml:space="preserve">Balón aprobado para uso en exteriores y piso duro. Alta duración, cubierta de cuero pvc laminado, vulcanizado, peso 410 - 450 gramos, circunferencia 53 - 55 cm, rebote máximo 25 cm. </t>
  </si>
  <si>
    <t>Baloncesto #7</t>
  </si>
  <si>
    <t>Golty Pro Gold</t>
  </si>
  <si>
    <t xml:space="preserve">Balón aprobado por la FIBA para uso en exteriores y piso duro (madera y baldosa). Peso 580 - 650 gramos, circunferencia 75 - 78 cm, rebote entre 120 a 140 cm. </t>
  </si>
  <si>
    <t>Baloncesto #6</t>
  </si>
  <si>
    <t xml:space="preserve">Balón aprobado por la FIBA para uso en exteriores y piso duro (madera y baldosa). Peso 500 - 550 gramos, circunferencia 70 - 73 cm, rebote entre 120 a 140 cm. </t>
  </si>
  <si>
    <t>Voleibol</t>
  </si>
  <si>
    <t>Molten 5000</t>
  </si>
  <si>
    <t xml:space="preserve">Balón aprobado por la FIVB; balón para uso en exteriores y pisos duros. Alta duración, cubierta de cuero pu laminado soft touch. Circunferencia 65 - 67 cm, peso 260 - 280 g. </t>
  </si>
  <si>
    <t>Torneso deportivos</t>
  </si>
  <si>
    <t>Molten 4500</t>
  </si>
  <si>
    <t>Voleibol de Arena</t>
  </si>
  <si>
    <t>Mikasa VLS 300</t>
  </si>
  <si>
    <t>Torneos deportivos</t>
  </si>
  <si>
    <t>Bolas de tenis de campo</t>
  </si>
  <si>
    <t>Wilson</t>
  </si>
  <si>
    <t xml:space="preserve">Tarro de pelotas de tenis campo x 3 unid Wilson </t>
  </si>
  <si>
    <t>Torneos deportivos
Escuelas deportivas</t>
  </si>
  <si>
    <t>Bolas de tenis de mesa</t>
  </si>
  <si>
    <t>Miyagi tres estrellas</t>
  </si>
  <si>
    <t>Caja de pelotas de ping pon x 6 unid 3*** Miyagi</t>
  </si>
  <si>
    <t>Bolas de softbol</t>
  </si>
  <si>
    <t>Tamanaco SB-120</t>
  </si>
  <si>
    <t>Pelota cubierta en cuero pu y alma de corcho forrado en cuero entre 7 y 9 onzas. Embobinado en hilo. Diámetro 12 pulgadas aprobado isf tamanaco venezolana</t>
  </si>
  <si>
    <t>Platillos de entrenamiento</t>
  </si>
  <si>
    <t xml:space="preserve">Platillos en material semiflexible, de alta durabilidad y resistente a la intemperie. Con agujero en el centro 
</t>
  </si>
  <si>
    <t>Torneso Deportivos
Entrenamientos
Escuelas deportivas</t>
  </si>
  <si>
    <t>Conos plasticos</t>
  </si>
  <si>
    <t>Conos de alta resistencia con una altura de 20 cm de alto y 15 cm de ancho, de alta resistencia.</t>
  </si>
  <si>
    <t>Tulas para balones</t>
  </si>
  <si>
    <t>Tula balonera de 130 cm con capacidad de 20 balones en lona de alta duración, con doble cargadadera y argollas para colocar candado</t>
  </si>
  <si>
    <t>Balón mini  Voleibol  #4</t>
  </si>
  <si>
    <t xml:space="preserve"> Golty Training Mini Volley </t>
  </si>
  <si>
    <t>Balón elaborado en MATERIAL SINTÉTICO TPE, para uso recreativo permite que el niño pierda el temor al impacto. Superficie de juego madera, baldosa, sintética; diseñado especialmente para competencia. Detalles alusivos a la marca que lo hacen llamativo. Cumple con las especificaciones de peso, tamaño y rebote. El balón se envía inflado con la calibración recomendada de fábrica, (4 a 6 lbs.). Costura en hilo de alta calidad. Peso 210 a 243 g, Circunferencia 62 a 64 cm, Rebote 115 cm.</t>
  </si>
  <si>
    <t>Solicitudes expresas de la empresa (Contrato Municipio Ebejico)</t>
  </si>
  <si>
    <t xml:space="preserve"> Score Scorpion </t>
  </si>
  <si>
    <t>Balón elaborado para entrenamiento con superficie en PVC y laminado con 32 paneles facilitando el manejo del balón así mismo incorpora colores de alto contraste para mejor visibilidad en el campo, la parte interna está elaborada con cámara de butilo y enmallado en Nailon garantizando conservar la forma del balón siendo un artículo de alta calidad y durabilidad</t>
  </si>
  <si>
    <t>Golty Formacion Gambeta Ii No.4</t>
  </si>
  <si>
    <t>Balón  para la Categoría formación, cuenta con Cubierta TPU siendo suave al tacto. Esta construido con costura a máquina recubierta con material elástico mejorando el dominio del balón. Posee cámara interna reforzada conservando la forma del balón</t>
  </si>
  <si>
    <t>Balón Baloncesto #5</t>
  </si>
  <si>
    <t xml:space="preserve"> Golty Training Kids Grade N° 5 T675897</t>
  </si>
  <si>
    <t>Balón para baloncesto, está elaborado en caucho con diseño antideslizante de construcción laminado y nombre alusivos a la marca que generan contraste, superficie de juego madera, baldosa, sintética, asfalto; Viene en colores llamativos. Cuenta con gran agarre, es resistente al desgaste y cumple con las especificaciones de peso, tamaño y rebote. El balón se envía inflado con la calibración recomendada de fábrica, (de 7 a 9 lbs.).</t>
  </si>
  <si>
    <t>Balón Baloncesto #7</t>
  </si>
  <si>
    <t>Balon Vento avanti basquetbol</t>
  </si>
  <si>
    <t xml:space="preserve">Balón basquetbol de caucho numero 7 de excelente calidad es ideal para entrenamientos,  para colegios y universidades, por su alta durabilidad y confort que cumple con todas las normas técnicas. </t>
  </si>
  <si>
    <t xml:space="preserve">Balón fútbol de salón  </t>
  </si>
  <si>
    <t xml:space="preserve">Balon microfútbol golty laminado </t>
  </si>
  <si>
    <t>Posee una cubierta en material PU (poliuretano), con construcción laminado, alta resistencia y flexibilidad, alta retención de aire, válvula de doble seguridad y cumple con especificaciones técnicas internacionales. El balón se envía inflado con la calibración recomendada de fábrica, (6 a 9 lb).</t>
  </si>
  <si>
    <t xml:space="preserve">Balón   Voleibol  </t>
  </si>
  <si>
    <t xml:space="preserve"> Golty Training  Volley #5 </t>
  </si>
  <si>
    <t>Training, construcción: cosido, neumático de caucho de butilo de dos capas, enmallado en hilo 100% nylon de alta tenacidad, cubierta en cuero PU COMPOSITE con tecnología de última generación, superficie con microcámaras de aire y tecnología HIGH GRIP, ideal para superficies de madera y baldosa.</t>
  </si>
  <si>
    <t>I. INFORMACION GENERAL</t>
  </si>
  <si>
    <t>NOMBRE PROVEEDOR</t>
  </si>
  <si>
    <t>FECHA DE COTIZACIÓN</t>
  </si>
  <si>
    <t>TIEMPO DE ENTREGA DÍAS CALENDARIO</t>
  </si>
  <si>
    <t xml:space="preserve">VIGENCIA DE COTIZACIÓN </t>
  </si>
  <si>
    <t>MONEDA</t>
  </si>
  <si>
    <t>GARANTÍAS OFRECIDAS</t>
  </si>
  <si>
    <t>IMPÚESTO</t>
  </si>
  <si>
    <t>MANCUERNA OVALADA.</t>
  </si>
  <si>
    <t>MANCUERNAS OVALADAS PLANAS ELABORADAS EN ESPUMA COMPRIMIDA IDEAL PARA HIDROAROBICOS E HIDROTERAPIA, OFRECIENDO RESISTENCIA AL HALAR, EMPUJAR, Y GIRAR, ALTA FLOTABILIDAD Y DURABILIDAD. SE DEBE CONSERVAR EN UN LUGAR FRECO Y VENTILADO DEJANDO SECAR ANTES.</t>
  </si>
  <si>
    <t>TABLA RECTANGULAR Y TRIANGULAR.</t>
  </si>
  <si>
    <t>TABLAS RECTANGULAR Y TRIANGULAR, ELABORADA EN ESPUMA COMPRIMIDA, IDEAL PARA TRABAJOS DE HIDROAEROBICOS, HIDROTERAPIA E IDEAL PARA LA ENSEÑANZA DE LA NATACIÓN (MEDIDAS 27 X 34 CM AZUL RECTANGULAR)(MEDIDAS 56 x 32 x 32 cm. AZUL TRIANGULAR). AGARRE HORIZONTAL EL CUAL OFRECE COMIDAD Y UN DESPLAZAMIENTO OPTIMO EN EL AGUA, APTA PARA TODAS LAS EDADES Y NIVELES DE NATACIÓN.</t>
  </si>
  <si>
    <t>PULL BOY</t>
  </si>
  <si>
    <t>EL PULL-BUOY ELABORADO EN ESPUMA COMPRIMIDA AYUDA A MANTENER LA POSICIÓN CORRECTA DE LAS PIERNAS EN EL APRENDIZAJE Y ENTRENAMIENTO DE LA NATACIÓN, ADEMAS AYUDA A CORREGIR LAS POSTURAS A LA HORA DE REALIZAR CUALQUIER TIPO DE EJERCICIO VENTRAL O DORSAL. (MEDIDAS15x23 CM)</t>
  </si>
  <si>
    <t>BARRILETE CUADRADO.</t>
  </si>
  <si>
    <t>BARRILETE DE FLOTACIÓN ACUÁTICO, AYUDA A MANTENER LA FLOTABILIDAD EN EL AGUA, CORRECIÓN DE POSICIONES EN NATACIÓN Y APRENDIZAJE, APOYO PARA EJERCICIOS DE TERAPIA E HIDROAERÓBICOS. MULTIPLES USOS EN EL FORTALECIMIENTO ACUÁTICO. (130x6cm AZUL)</t>
  </si>
  <si>
    <t>FIGURAS FLOTANTES.</t>
  </si>
  <si>
    <t>FIGURAS EN ESPUMA COMPRIMIDA DE ALTA FLOTABILIDAD CON LAS QUE SE PUEDEN REALIZAR ACTIVIDADES DURANTE EL APRENDIZAJE DE LA NATACIÓN EN LOS NIÑOS.  (MEDIDAS 22x14 CM)</t>
  </si>
  <si>
    <t>FIGURAS SUMERGIBLES (números, figuras geométricas, animales, frutas)</t>
  </si>
  <si>
    <t>FIGURAS SUMERGIBLES DE VARIAS FORMAS QUE SIRVEN PARA DESARROLLAR ACTIVIDADES DE INMERSIÓN DURANTE EL APRENDIZAJE DE LA NATACIÓN EN NIÑOS REALIZANDO JUEGOS. (MEDIDAS 22x14 CM)</t>
  </si>
  <si>
    <t>TABLA CON AGUJEROS PARA BARRILETE  DE MEDIDAS 150 X 100 X 4</t>
  </si>
  <si>
    <t>TABLA (TAPIZ) FLOTANTE CON AGUJEROS ELABORADO EN ESPUMA COMPRIMIDA EL CUAL PERMITE REALIZAR DIFERENTES CONSTRUCCIONE CON LOS BARRILETES DE LA PISCINA PARA FAVORECER EL APRENDIZAJE DE DIFERENTES HABILIDADES ACUATICAS. SU GROSOR Y FLOTABILIDAD FACILITA UN MEJOR DESARROLLO DE LAS ACTIVIDADES Y JUEGOS EN EL AGUA.( MEDIDAD 150x100x4 CM )</t>
  </si>
  <si>
    <t>COLCHONETA FLOTANTE NO INFLABLE.</t>
  </si>
  <si>
    <t>COLCHONETA FLOTANTE PEDAGOGICA PARA NATACIÓN NO INFLABLE, TIPO MANTA DE ESPUMA COMPRIMIDA, RESISTENTE A ROTURAS, COLCHONETA IDEAL PARA EXTERIORES (MEDIDAD 180 CM * 60 CM*2 CM)</t>
  </si>
  <si>
    <t xml:space="preserve">LADRILLOS FLOTANTES </t>
  </si>
  <si>
    <t>LADRILLOS MULTICOLOR ELABORADOS EN FOAMI, IDEAL COMO MATERIAL PEDAGOGICO FLOTANTE PARA HACER DIVERSAS FIGURAS Y LA ENSEÑANZA DE HABILIDADES ACUATICAS. (MEDIDAS 20 CM * 10 CM)</t>
  </si>
  <si>
    <t>ARO SUMERGIBLE.</t>
  </si>
  <si>
    <t>ARO SUMERGIBLE, IDEAL PARA LA ENSEÑANZA DE HABILIDADES ACUATICAS PARA NIÑOS Y ADULTOS, DIAMETRO 60 CM EMPATADO CON UNIÓN DE ALTA PRESIÓN PARA EVITAR FILTRACIONES DE AGUA.</t>
  </si>
  <si>
    <t>AROS SUMERGIBLES PEQUEÑOS MULTICOLOR.</t>
  </si>
  <si>
    <t xml:space="preserve">ARO SUMERGIBLE, PERMITE GENERAR EXPERIENCIAS DE INMERSIÓN A NIÑOS Y ADULTOS Y PROGRESIONES TÉCNICAS DE DIFERENTES HABILIDADES. TIENEN UN TAMAÑO DE 19 CM DE DIAMTERO, </t>
  </si>
  <si>
    <t>PIMPONES</t>
  </si>
  <si>
    <t>PELOTAS PLASTICAS MULTICOLOR, FLOTANTES, IDEAL PARA TRABAJOS DE EXPLORACIÓN EN EL MEDIO ACUATICO PARA BEBES Y NIÑOS, DIAMTERO DE 8CM, SELLADAS PARA EVITAR FILTRACIONES DE AGUA.</t>
  </si>
  <si>
    <t>BASTONES SUMERGIBLES PEQUEÑOS.</t>
  </si>
  <si>
    <t>BASTONES SUMERGIBLES MULTICOLOR PARA PISCINA,  PERMITE GENERAR EXPERIENCIAS DE INMERSIÓN A NIÑOS Y ADULTOS Y PROGRESIONES TÉCNICAS DE DIFERENTES HABILIDADES. TIENEN UN TAMAÑO DE 20 CM.</t>
  </si>
  <si>
    <t>ARCOS SUMERGIBLES.</t>
  </si>
  <si>
    <t>ARCO SUMERGIBLE ADAPTABLE AL AGUA, PERMITE A BEBES, NIÑOS Y ADULTOS REALIZAR PROGRESIONES DE LAS DIFERENTES HABILIDADES BAJO EL AGUA, CON UN OBJETIVO PRECISO DE PASAR POR LOS ARCOS, PERMITE EL TRABAJO LUDICO BAJO EL AGUA. TAMAÑO 150 CM.</t>
  </si>
  <si>
    <t>CANASTA PARA MATERIAL.</t>
  </si>
  <si>
    <t>CANASTA PLASTICA CON AGUJEROS. PARA UBICAR EL MATERIAL MIENTRAS SE ESTA EN LA PISCINA, Y DE ESTA MANERA CONSERVARLO Y EVITAR EL RAPIDO DETERIORO DEL MISMO.</t>
  </si>
  <si>
    <t>MANCUERNA FLOTANTE.</t>
  </si>
  <si>
    <t xml:space="preserve">MANCUERNA FLOTANTE ELABORADA EN ESPUMA COMPRIMIDA, PROPORCIONAN ALTA FLOTABILIDAD Y RESISTENCIA, Y BAJA ABSORCIÓN DE AGUA, TIENEN UN TAMAÑO DE 27*15*8 CM,  IDEAL PARA TRABAJOS DE HIDROTERAPIA E HIDROAEROBICOS. </t>
  </si>
  <si>
    <t>40 PARES</t>
  </si>
  <si>
    <t>AROS PLASTICOS.</t>
  </si>
  <si>
    <t>ARO DE PLASTICO DE 90 CM MATERIAL DE PLASTICO, PARA USO RECREATIVO Y DE ENSEÑANZA DE DIFERENTES ACTIVIDADES DE COORDINACIÓN.</t>
  </si>
  <si>
    <t>RELOS DE PASO NATACIÓN CARRERAS.</t>
  </si>
  <si>
    <t>RELOG DE PASO ANALOGOS CUENTA CON UN LENTE PROTECTOR DE 31 " MANECILLAS DE GRAN TAMAÑO, QUE PERMITEN UNA VISIBILIDAD A LARGA DISTANCIA,UN PIE ESTABILIZADOR EN LA PARTE INFERIOR Y PANEL TRASERO DE CONTROL.</t>
  </si>
  <si>
    <t>MANCUERNA PLANA (TIPO HUESO)</t>
  </si>
  <si>
    <t xml:space="preserve">PESAS PLANAS PARA HIDROAEROBICOS E HIDROTERAPIA, ELABORADAS EN ESPUMA COMPRIMIDA, AL EJERCITARSE CON ELLA SE OBTIENE BENEFICIOS DE FORTALECIMIENTO Y TONIFICACIÓN DE BRAZOS. ESTAS EQUIVALEN A REALIZAR EJERCICIO CON PESAS DE 3 LBS., OFRECIENDO RESISTENCIA AL HALAR, EMPUJAR  DEBAJO DEL AGUA. MEDIDAS 19x35X4 CM </t>
  </si>
  <si>
    <t>BALDE PEQUEÑO DIDACTICO.</t>
  </si>
  <si>
    <t>BALDE PEQUEÑO ELABORADO EN PLASTICO, PARA EL TRABAJO DE SENSIBILIZACIÓN AL MEDIO ACUATICO EN NIÑOS Y BEBES, MEDIDAS 15 x 12 x 12 CM.</t>
  </si>
  <si>
    <t xml:space="preserve">CUERDAS PARA SALTAS PVC </t>
  </si>
  <si>
    <t>CUERDA DE SALTO, FABRICADA EN PVC, CON UN DIAMETRO DE 5 MM MANTIENE SU FORMA,M LARGO DE 3 METROS CON MANGO DE AGARRE AJUSTABLE.</t>
  </si>
  <si>
    <t>BANDA ELASTICA TUBULAR (TERATUBE)</t>
  </si>
  <si>
    <t xml:space="preserve">BANDA ELASTICA TUBULAR, DE DIFERENTES NIVELES DE RESISTENCIA (IDENTIFICADO EL NIVEL DE RESISTENCIA POR EL COLOR) PARA EL ENTRENAMIENTO ESPECIFICO EN TIERRA DE COMPONENTES TÉCNICOS DE NATACIÓN, Y RESISTENCIA EN GENERAL </t>
  </si>
  <si>
    <t xml:space="preserve">AGARRES BANDAS ELASTICAS Y TERATUBE </t>
  </si>
  <si>
    <t>ASAS DE AGARRE EN ESPUMA CON SUJETADOR.</t>
  </si>
  <si>
    <t>15 PARES</t>
  </si>
  <si>
    <t>PELOTAS DE COLORES PLASTICAS.</t>
  </si>
  <si>
    <t>LAS PELOTAS CONOCIDAS COMO PELOTAS DE LETRAS, FABRICADAS EN CAUCHO NATURAL DE COLORES LLAMATIVOS, IDEAL PARA LA ENSEÑANAZA CON NIÑOS Y EL TRABAJO EN AGUA CON ADUTOS, SU CIRCUNFERENCIA ES APROXIMADAMENTE DE 58 CM</t>
  </si>
  <si>
    <t>CARRILES</t>
  </si>
  <si>
    <t xml:space="preserve">LOS CARRILES DE NATACIÓN PUEDEN SERVIR PARA MULTIPLIES PROPOSITOS COMO: MANTENER EN LINEA A LOS NADADORES, DISTRIBUIR MEJOR LA PISCINA, EVITAR COLISIONES ENTRE NADADORES y  A NIVEL COMPETITIVO ASIGNAR UN ESPACIO PARA CADA NADADOR.     SE NECESITAN 4 CARRILES LARGOS DE 26 MTS, Y 3 CARRILES ANCHOS DE 13 MTS </t>
  </si>
  <si>
    <t>7 CARRILES</t>
  </si>
  <si>
    <t xml:space="preserve">Lazos </t>
  </si>
  <si>
    <t xml:space="preserve"> Cuerda en naylon de 2 mts</t>
  </si>
  <si>
    <t xml:space="preserve">Conos </t>
  </si>
  <si>
    <t>Tula para balones grandes</t>
  </si>
  <si>
    <t>Platillo Naranjado</t>
  </si>
  <si>
    <t>Candado para túla</t>
  </si>
  <si>
    <t>Malla Cancha de Fútbol</t>
  </si>
  <si>
    <t>Malla Baloncesto</t>
  </si>
  <si>
    <t xml:space="preserve">Flotadores </t>
  </si>
  <si>
    <t>Act. Acuaticas</t>
  </si>
  <si>
    <t xml:space="preserve">Aros Sumergibles </t>
  </si>
  <si>
    <t>Kit x 8</t>
  </si>
  <si>
    <t xml:space="preserve">Tablas de natacion </t>
  </si>
  <si>
    <t>Barriletes</t>
  </si>
  <si>
    <t>Juegos Ajedrez</t>
  </si>
  <si>
    <t>Aros</t>
  </si>
  <si>
    <t xml:space="preserve">Petos </t>
  </si>
  <si>
    <t>2 Colores para Taekwondo</t>
  </si>
  <si>
    <t>Artes Marciales</t>
  </si>
  <si>
    <t>Cascos taekwondo</t>
  </si>
  <si>
    <t xml:space="preserve">Guante de Coaching </t>
  </si>
  <si>
    <t>Material Taekwondo</t>
  </si>
  <si>
    <t xml:space="preserve">Coderas </t>
  </si>
  <si>
    <t>Espinilleras</t>
  </si>
  <si>
    <t>Protector Genital</t>
  </si>
  <si>
    <t xml:space="preserve">Palchaguis </t>
  </si>
  <si>
    <t>Tulas Grandes de Pateo</t>
  </si>
  <si>
    <t>Balones Fútbol Sala</t>
  </si>
  <si>
    <t>Petos</t>
  </si>
  <si>
    <t>Cascos</t>
  </si>
  <si>
    <t>Colchonetas</t>
  </si>
  <si>
    <t>Balonesde Fútbol No.3</t>
  </si>
  <si>
    <t>Balones de Minibaloncesto</t>
  </si>
  <si>
    <t>Balones de Minivoleibol</t>
  </si>
  <si>
    <t>Pelotas de Iniciación Nico</t>
  </si>
  <si>
    <t>Conos Plasticos</t>
  </si>
  <si>
    <t xml:space="preserve"> 20 cms</t>
  </si>
  <si>
    <t>Platillo Señalización</t>
  </si>
  <si>
    <t>Aros para gimnasia (Manguera de Colores)</t>
  </si>
  <si>
    <t>DOTACIONES GENERALES - PROYECTO MEJORAMIENTO INSTALACIONES PARQUE GUAYABAL</t>
  </si>
  <si>
    <t>ESPACIO</t>
  </si>
  <si>
    <t>VALOR UNITARIO CON IVA</t>
  </si>
  <si>
    <t xml:space="preserve">SUBTOTAL CON IVA </t>
  </si>
  <si>
    <t xml:space="preserve">Cancha de fútbol </t>
  </si>
  <si>
    <t>Arco deportivo futbol 8</t>
  </si>
  <si>
    <t>Arco deportivo futbol 11</t>
  </si>
  <si>
    <t>Mallas para porterías de fútbol 11</t>
  </si>
  <si>
    <t>Mallas para porterías de fútbol 8</t>
  </si>
  <si>
    <t xml:space="preserve">Coliseo </t>
  </si>
  <si>
    <t xml:space="preserve">Malla de voleibol con cable y tensor </t>
  </si>
  <si>
    <t>Parales o tubos para malla de voleibol</t>
  </si>
  <si>
    <t>Arco deportivo mixto microfútbol baloncesto</t>
  </si>
  <si>
    <t>Salón de Juegos</t>
  </si>
  <si>
    <t>Suministro e instalación de mesa de tenis</t>
  </si>
  <si>
    <t>Malla para mesa de ping pong</t>
  </si>
  <si>
    <t>Raquetas de ping pong</t>
  </si>
  <si>
    <t>pelotas de ping pong</t>
  </si>
  <si>
    <t>Tableros de Ajedrez</t>
  </si>
  <si>
    <t>Parqués</t>
  </si>
  <si>
    <t>Domino</t>
  </si>
  <si>
    <t>Tableros de dardos</t>
  </si>
  <si>
    <t xml:space="preserve">Zonas húmedas </t>
  </si>
  <si>
    <t>Silla asoleadora Arrecife</t>
  </si>
  <si>
    <t>Mesa Rimax Blanca 72 x 72</t>
  </si>
  <si>
    <t xml:space="preserve">Silla Rimax Sin Brazo Blanca </t>
  </si>
  <si>
    <t>Parasol Primavera 2,20 de alto ,Diámetro 2,20</t>
  </si>
  <si>
    <t xml:space="preserve">Flotador Salvavidas Incluye cuerda de 10 metros </t>
  </si>
  <si>
    <t xml:space="preserve">Bastón con Gancho </t>
  </si>
  <si>
    <t>Elementos dotación Spa</t>
  </si>
  <si>
    <t>Camillas masajes</t>
  </si>
  <si>
    <t>Toallas</t>
  </si>
  <si>
    <t xml:space="preserve">Canasta para toallas </t>
  </si>
  <si>
    <t xml:space="preserve">Cancha de tenis de Campo y Placa polideportiva </t>
  </si>
  <si>
    <t>Tensores laterales y malla de tenis</t>
  </si>
  <si>
    <t>Pelotas de tenis de campo</t>
  </si>
  <si>
    <t>raquetas de tenis de campo</t>
  </si>
  <si>
    <t>GRAN TOTAL
con IVA</t>
  </si>
  <si>
    <t xml:space="preserve">ARTICULOS </t>
  </si>
  <si>
    <t xml:space="preserve">UNIDAD </t>
  </si>
  <si>
    <t>V.UNITARIO</t>
  </si>
  <si>
    <t>V.TOTAL</t>
  </si>
  <si>
    <t>MALLAS PARA PORTERIAS DE FUTBOL 8</t>
  </si>
  <si>
    <t xml:space="preserve">PARALES PARA VOLEIBOL </t>
  </si>
  <si>
    <t xml:space="preserve">COLCHONETAS DE 1 X 50 X 3 </t>
  </si>
  <si>
    <t xml:space="preserve">TABLEROS DE AJEDREZ PROFESIONAL </t>
  </si>
  <si>
    <t xml:space="preserve">PARQUES EN MADERA </t>
  </si>
  <si>
    <t xml:space="preserve">DOMINO EN PASTA </t>
  </si>
  <si>
    <t xml:space="preserve">MALLA PARA MESA DE PIMPON </t>
  </si>
  <si>
    <t>RAQUETAS DE PIMPON  PAR</t>
  </si>
  <si>
    <t>PELOTAS DE PIMPON X 6</t>
  </si>
  <si>
    <t xml:space="preserve">FLOTADOR SALVAVIDAS CON CUERDA </t>
  </si>
  <si>
    <t xml:space="preserve">TENSORES LATERALES Y MALLA DE TENIS </t>
  </si>
  <si>
    <t xml:space="preserve">MALLA PARA VOLEIBOL CON CABLE Y TENSOR </t>
  </si>
  <si>
    <t xml:space="preserve">PARALES DE VOLEIBOL </t>
  </si>
  <si>
    <t xml:space="preserve">RAQUETA DE TENIS DE CAMPO  wilson </t>
  </si>
  <si>
    <t>PELOTAS DE TENIS DE CAMPO X 3</t>
  </si>
  <si>
    <t xml:space="preserve">NANCY RUIZ </t>
  </si>
  <si>
    <t xml:space="preserve">subtotal </t>
  </si>
  <si>
    <t xml:space="preserve">ASESORA COMERCIAL </t>
  </si>
  <si>
    <t xml:space="preserve">iva </t>
  </si>
  <si>
    <t xml:space="preserve">total </t>
  </si>
  <si>
    <t xml:space="preserve">V.UNITARIO </t>
  </si>
  <si>
    <t xml:space="preserve">TABLEROS DE AJEDREZ PROFESIONAL EN TARRO Y LONA </t>
  </si>
  <si>
    <t xml:space="preserve">PARQUES EN MADERA  DE 6 PUESTOS </t>
  </si>
  <si>
    <t>DOMINO EN PASTA DELGADO</t>
  </si>
  <si>
    <t xml:space="preserve">RAQUETAS DE PIMPON  PAR MIYAGUI </t>
  </si>
  <si>
    <t>PELOTAS DE PIMPON X 6 RUNIC</t>
  </si>
  <si>
    <t xml:space="preserve">FLOTADOR SALVAVIDAS CON CUERDA NAUTICOS SALVAVIDAS </t>
  </si>
  <si>
    <t xml:space="preserve">MALLA DE TENIS CAMPO  </t>
  </si>
  <si>
    <t>MALLA PARA VOLEIBOL CON CABLE Y TENSOR EXCELLER # 7</t>
  </si>
  <si>
    <t xml:space="preserve">RAQUETA DE TENIS DE CAMPO NÚMERO 23 wilson </t>
  </si>
  <si>
    <t xml:space="preserve">PELOTAS DE TENIS DE CAMPO X 3 WILSON </t>
  </si>
  <si>
    <t xml:space="preserve">PELOTAS DE TENIS DE CAMPO DE TRANSICIÓN  </t>
  </si>
  <si>
    <t>RAQUETA DE TENIS DE CAMPO  NÚMERO 21 WILSON</t>
  </si>
  <si>
    <t>RAQUETA DE TENIS DE CAMPO  NÚMERO 25 WILSON</t>
  </si>
  <si>
    <t>SUBTOTAL</t>
  </si>
  <si>
    <t>IVA</t>
  </si>
  <si>
    <t>TOTAL</t>
  </si>
  <si>
    <t>MATERIALES ACADEMIA DE FÙTBOL COMFENALCO</t>
  </si>
  <si>
    <t>MATERIALES</t>
  </si>
  <si>
    <t>PRECIO UNIDAD</t>
  </si>
  <si>
    <t>BALONES DE FÚTBOL #5 PROFESIONALES GOLTY INVICTUS</t>
  </si>
  <si>
    <t xml:space="preserve"> PETOS TIPO CAMISILLA (24 POR EQUIPO Y DOS COLORES DIFERENTES. 12 Y 12) MARCADOS COMFENALCO ACADEMIA</t>
  </si>
  <si>
    <t>TERABANES DE DIFERENTES CALIBRES</t>
  </si>
  <si>
    <t>ESCALERAS DE  TELA O CORREA</t>
  </si>
  <si>
    <t xml:space="preserve">NEVERAS TIPO PLÁSTICA PARA HIELO TAMAÑO MEDIANAS DE 48 LITROS </t>
  </si>
  <si>
    <t xml:space="preserve"> VENDAS DE TELA</t>
  </si>
  <si>
    <t>MANCUERNAS DE 10 KILOS</t>
  </si>
  <si>
    <t>MANCUERNAS DE 20 KILOS</t>
  </si>
  <si>
    <t xml:space="preserve">CUERDAS PARA SALTO DE 2.50 </t>
  </si>
  <si>
    <t>BOTIQUÍN DEPORTIVO</t>
  </si>
  <si>
    <t>TERMOS PARA AGUA O BEBIDAS HIDRATANTES</t>
  </si>
  <si>
    <t>PLATILLOS DE DIFERENTES COLORES</t>
  </si>
  <si>
    <t>TULAS GRANDE S DE LONA GRUESA PARA GUARDAR BALONES CON SUS RESPECTIVOS CANDADOS DE ESCALERA</t>
  </si>
  <si>
    <t>TULAS DE MAYA PARA LLEVAR BALONES PARA EL CALENTAMIENTO</t>
  </si>
  <si>
    <t>TABLAS DIDÁCTICAS DE FÚTBOL</t>
  </si>
  <si>
    <t xml:space="preserve">PULSOMETROS SOLEUS </t>
  </si>
  <si>
    <t xml:space="preserve">CÁMARA DE FILMACIÓN CON TRIPODE SONNY DE 60 SUM </t>
  </si>
  <si>
    <t xml:space="preserve">BALONES MEDICINALES DE 4 KILOS </t>
  </si>
  <si>
    <t>AROS PLÁSTICOS</t>
  </si>
  <si>
    <t>AROS MEDIANOS</t>
  </si>
  <si>
    <t>PARACAÍDAS TIPO TELA</t>
  </si>
  <si>
    <t>PAQUETES DE ALGODÓN</t>
  </si>
  <si>
    <t xml:space="preserve">DE POMADA CALIENTE ATRITOL </t>
  </si>
  <si>
    <t>ARNÉS PARA TRABAJAR CON LOS PORTEROS</t>
  </si>
  <si>
    <t>INFLADORES PEQUEÑOS</t>
  </si>
  <si>
    <t xml:space="preserve">VALLAS GRADUABLES(ALTURA) PLASTICAS </t>
  </si>
  <si>
    <t xml:space="preserve">CONOS GRANDES DE 40 CMS </t>
  </si>
  <si>
    <t xml:space="preserve">CONDICIONES COMERCIALES </t>
  </si>
  <si>
    <t xml:space="preserve">SUBTOTAL </t>
  </si>
  <si>
    <t xml:space="preserve">TIEMPO DE ENTREGA DE 1 A 15 DIAS HABILES </t>
  </si>
  <si>
    <t xml:space="preserve">IVA </t>
  </si>
  <si>
    <t>GARANTIA CONTRA DEFECRTOS DE FABRICA</t>
  </si>
  <si>
    <t xml:space="preserve">TOTAL </t>
  </si>
  <si>
    <t xml:space="preserve">MERCANCIA PUESTA EN LA INSTITUCION </t>
  </si>
  <si>
    <t xml:space="preserve">FORMA DE PAGO A 60 DIAS </t>
  </si>
  <si>
    <t>NANCY RUIZ</t>
  </si>
  <si>
    <t>MERCADEO Y VENTAS</t>
  </si>
  <si>
    <t>ITEM</t>
  </si>
  <si>
    <t>DESCRIPCIÓN DEL PRODUCTO</t>
  </si>
  <si>
    <t xml:space="preserve">CANTIDAD </t>
  </si>
  <si>
    <t>VR UNIT</t>
  </si>
  <si>
    <t>VR TOTAL</t>
  </si>
  <si>
    <t xml:space="preserve">Balones de futbol      Golty            n.4 Fusion </t>
  </si>
  <si>
    <t xml:space="preserve">Balones de futbol      Golty            n.5 Fusion </t>
  </si>
  <si>
    <t>Balones medicinales EN CAUCHO DE 4 KG           </t>
  </si>
  <si>
    <t> 10</t>
  </si>
  <si>
    <t>Conos   40 cms CON AGUJEROS</t>
  </si>
  <si>
    <t>Platillos  DE SEÑALIZACION color naranja</t>
  </si>
  <si>
    <t>Conos agujerados  de  30 cm</t>
  </si>
  <si>
    <t>Tabla estrategica PARA FUTBOL</t>
  </si>
  <si>
    <t>Pitos FOX 40</t>
  </si>
  <si>
    <t xml:space="preserve">Cronómetros  SPORT </t>
  </si>
  <si>
    <t xml:space="preserve">Escaleras de REATA para entrenamiento </t>
  </si>
  <si>
    <t> 5</t>
  </si>
  <si>
    <t>Plataforma bosu</t>
  </si>
  <si>
    <t>Bases inestables</t>
  </si>
  <si>
    <t>Aros planos sin empates de 65 cms}                       </t>
  </si>
  <si>
    <t>Adipometro slim guide</t>
  </si>
  <si>
    <t> 2</t>
  </si>
  <si>
    <t>Vallas ajustables en pvc</t>
  </si>
  <si>
    <t>Estacas 1,20 cms</t>
  </si>
  <si>
    <t xml:space="preserve">Correa de entrenamiento de resitencia </t>
  </si>
  <si>
    <t>Paracaida de resistencia </t>
  </si>
  <si>
    <t>Infladores balones marca beto</t>
  </si>
  <si>
    <t>Guayos de fútbol gama media taches de pasta</t>
  </si>
  <si>
    <t>CONDICIONES COMERCIALES</t>
  </si>
  <si>
    <t>VIGENCIA DE A OFERTA 30 DIAS</t>
  </si>
  <si>
    <t>FORMA DE PAGO 60 DIAS</t>
  </si>
  <si>
    <t>ENTREGA 8 DIAS</t>
  </si>
  <si>
    <t>GARANTIA CONTRA DEFECTOS DE FABRICA</t>
  </si>
  <si>
    <t xml:space="preserve">ATENTAMENTE </t>
  </si>
  <si>
    <t>CLARA PALACIO TOBON</t>
  </si>
  <si>
    <t>GERENTE</t>
  </si>
  <si>
    <t>Texto breve</t>
  </si>
  <si>
    <t>Grupo de artículos</t>
  </si>
  <si>
    <t>Centro</t>
  </si>
  <si>
    <t>Cantidad de pedido</t>
  </si>
  <si>
    <t>Por entregar (cantidad)</t>
  </si>
  <si>
    <t>Cantidad de imputación</t>
  </si>
  <si>
    <t>Unidad medida pedido</t>
  </si>
  <si>
    <t>Precio neto</t>
  </si>
  <si>
    <t>Valor neto de pedido</t>
  </si>
  <si>
    <t>RAQUETA TENIS CAMPO # 21</t>
  </si>
  <si>
    <t>RE100</t>
  </si>
  <si>
    <t>1760</t>
  </si>
  <si>
    <t>UN</t>
  </si>
  <si>
    <t>PLATILLO DE SEÑALIZACION</t>
  </si>
  <si>
    <t>ESCALERA DE COORDINACION EN REATA</t>
  </si>
  <si>
    <t>AROS DE ENTRENAMIENTO 65 CM</t>
  </si>
  <si>
    <t>VALLA DE ENTRENAMIENTO</t>
  </si>
  <si>
    <t>BANDA TERABAN COLOR AMARILLO X 2 METROS</t>
  </si>
  <si>
    <t>BANDA TERABAN COLOR ROJO X 2 METROS C/U</t>
  </si>
  <si>
    <t>BANDA TERABAN COLOR VERDE X 2 METROS C/U</t>
  </si>
  <si>
    <t>BANDA TERABAN COLOR AZUL X 2 METROS C/U</t>
  </si>
  <si>
    <t>BANDA TERABAN amarillas</t>
  </si>
  <si>
    <t>BANDA TERABAN negras</t>
  </si>
  <si>
    <t>COJIN INESTABLE</t>
  </si>
  <si>
    <t>CUERDAS DE SALTAR  DE 2.50 MTS</t>
  </si>
  <si>
    <t>M</t>
  </si>
  <si>
    <t>MANCUERANAS ENCAUCHETADAS DE 1 LIBRA</t>
  </si>
  <si>
    <t>ESCALERAS DE PISO X 10 ESPACIOS</t>
  </si>
  <si>
    <t>MANCUERNAS RUSA PREMIUM DE 4 KILOS</t>
  </si>
  <si>
    <t>MARCUERNA RUSA PREMIUM 6 KILOS</t>
  </si>
  <si>
    <t>BALONES MEDICINALES 3 KILOS</t>
  </si>
  <si>
    <t>BASTONES EN PVC PARA GIMNASIA</t>
  </si>
  <si>
    <t>STEP ACRILICO DOS NIVELES</t>
  </si>
  <si>
    <t>RUEDA PARA ABDOMINALES</t>
  </si>
  <si>
    <t>LAZO DE BATIDA 30 MM X 10 METROS</t>
  </si>
  <si>
    <t>PLATILLOS DE 6 MILIMETROS</t>
  </si>
  <si>
    <t>BALON FUTBOL GOLTY FUSION #4</t>
  </si>
  <si>
    <t>BALON FUTBOL GOLTY FUSION #5</t>
  </si>
  <si>
    <t>BALON MEDICINAL EN CAUCHO 4KG</t>
  </si>
  <si>
    <t>CONO DE MARCACION PERFORADO 40CM</t>
  </si>
  <si>
    <t>PLATILLO DE SEÑALIZACION (COLOR NARANJA)</t>
  </si>
  <si>
    <t>CONO DE MARCACION PERFORADO 30CM</t>
  </si>
  <si>
    <t>TABLAS DIDATICAS DE FUTBOL</t>
  </si>
  <si>
    <t>PITOS FOX-40 NEGRO</t>
  </si>
  <si>
    <t>CRONOMETRO (SPORT)</t>
  </si>
  <si>
    <t>HA100</t>
  </si>
  <si>
    <t>INFLADOR PARA BALONES (MARCA BETO)</t>
  </si>
  <si>
    <t>GUAYOS PARA FUTBOL GAMA MEDIA-TACHE PAST</t>
  </si>
  <si>
    <t>PAA</t>
  </si>
  <si>
    <t>PLATAFORMA BOSU</t>
  </si>
  <si>
    <t>BASES INESTABLES</t>
  </si>
  <si>
    <t>Aros planos sin empates de 65 cms</t>
  </si>
  <si>
    <t>ADIPOMETRO SLIM GUIDE</t>
  </si>
  <si>
    <t>VALLAS AJUSTABLES EN PVC</t>
  </si>
  <si>
    <t>ESTACAS X 1,20 CMS</t>
  </si>
  <si>
    <t>CORREA DE ENTRENAMIENTO DE RESISTENCIA</t>
  </si>
  <si>
    <t>COLCHONETA PARA YOGA</t>
  </si>
  <si>
    <t>VINOCULO</t>
  </si>
  <si>
    <t>COLCHONETA PARA YOGA AZUL OSCURO CMS</t>
  </si>
  <si>
    <t>COLCHONETA PARA YOGA MORADO OSCURO CMS</t>
  </si>
  <si>
    <t>BANDA TERABAN DORADA</t>
  </si>
  <si>
    <t>BANDA TERABAN GRIS</t>
  </si>
  <si>
    <t>COLCHONETA  COLOR AMARILLO</t>
  </si>
  <si>
    <t>UNIFORME  FUTBOL 7 MASCULINO</t>
  </si>
  <si>
    <t>UN101</t>
  </si>
  <si>
    <t>UNIFORME  FUTBOL 7 FEMENINO</t>
  </si>
  <si>
    <t>UNIFORME  VOLEIBOL MIXTO</t>
  </si>
  <si>
    <t>UNIFORME  BALONCESTO FEMENINO</t>
  </si>
  <si>
    <t>UNIFORME  BALONCESTO MASCULINO</t>
  </si>
  <si>
    <t>UNIFORME FUTBOL 7 MASCULINO</t>
  </si>
  <si>
    <t>GUAYOS PARA FUTBOL</t>
  </si>
  <si>
    <t>BALON DE BALONCESTO GOLTY #6</t>
  </si>
  <si>
    <t>BALON DE BALONCESTO GOLTY # 7</t>
  </si>
  <si>
    <t>BALON FUTBOL</t>
  </si>
  <si>
    <t>BALON DE BALONCESTO #6</t>
  </si>
  <si>
    <t>BALON VOLEIBOL GOLTY</t>
  </si>
  <si>
    <t>BALON FUTBOL SALA GOLTY COMPETITION</t>
  </si>
  <si>
    <t>BALON DE MICRO GOLTY 60/62</t>
  </si>
  <si>
    <t>PETO TELA SPRAY VERDE CON LOGO</t>
  </si>
  <si>
    <t>UNIFORME COMPLETO FUTBOL SALA</t>
  </si>
  <si>
    <t>UNIFORME COMPLETO FUTBOL</t>
  </si>
  <si>
    <t>PAÑOLETA ( BUFF )</t>
  </si>
  <si>
    <t>UNIFORME COMPLTO BALONCESTO TALLA 16</t>
  </si>
  <si>
    <t>UNIFORME COMPLTO BALONCESTO TALLA S</t>
  </si>
  <si>
    <t>UNIFORME COMPLTO BALONCESTO XL</t>
  </si>
  <si>
    <t>BALON FUTBOL SALA VENTO EN CUERO PVC LAM</t>
  </si>
  <si>
    <t>MALLA DE MICROFUTBOL TIPO CABAÑA</t>
  </si>
  <si>
    <t>MALLA VOLEIBOL NYLON #3 CON CABLE Y TENS</t>
  </si>
  <si>
    <t>MALLA BALONCESTO CALIBRE #17 EN NYLON GR</t>
  </si>
  <si>
    <t>BALON FUTBOL # 5 GOLTY INVICTUS PROFESIO</t>
  </si>
  <si>
    <t>BALON FUTBOL SALA  GOLTY DORADO 62/64</t>
  </si>
  <si>
    <t>BALON FUTBOL # 5  GOLTY PROFESINAL INVIC</t>
  </si>
  <si>
    <t>BANDA TERABAN 4 BAJA INTENSIDAD Y 4 ALTA</t>
  </si>
  <si>
    <t>TERA TUBO 4 BAJA INTENSIDAD Y 4 ALTA INT</t>
  </si>
  <si>
    <t>BOLA TENIS DE CAMPO CAJA X 3 WILSON</t>
  </si>
  <si>
    <t>CA</t>
  </si>
  <si>
    <t>BALON DE VOLEIBOL</t>
  </si>
  <si>
    <t>BALON DE BALONCESTO</t>
  </si>
  <si>
    <t>INFLADOR PARA BALONES</t>
  </si>
  <si>
    <t>AGARRE PARA THERA-TUBE</t>
  </si>
  <si>
    <t>ELEMENTO UTILIZADO PARA EL AGARRE DEL ELEMENTO</t>
  </si>
  <si>
    <t>BALDE PISCINA PEQUEÑO</t>
  </si>
  <si>
    <t>BALDE PARA EL USO EN MEDIO ACUÁTICO</t>
  </si>
  <si>
    <t>BALON BALONCESTO GOLTY PRO GOLD #6</t>
  </si>
  <si>
    <t>BALÓN CUBIERTA SEMICUERO PARA EL USO EN CONCRETO</t>
  </si>
  <si>
    <t>BALON BALONCESTO GOLTY PRO GOLD #7</t>
  </si>
  <si>
    <t>BALON DE BALONCESTO MOLTEN # 7</t>
  </si>
  <si>
    <t>BALON BALONCESTO MOLTEN # 6</t>
  </si>
  <si>
    <t>BALON DE FUNDAMENTACION PARA BALONCESTO</t>
  </si>
  <si>
    <t>PELOTA EN MATERIAL GOMA PARA EL USO RECREATIVO Y FORMATIVO INFANTIL</t>
  </si>
  <si>
    <t>BALON FUTBOL GOLTY GOLTY GAMBETA # 3</t>
  </si>
  <si>
    <t>BALÓN DE FÚTBOL COSIDO A MÁQUINA PARA UNA MÁXIMA RESISTENCIA AL DESGASTE.</t>
  </si>
  <si>
    <t>BALON FUTBOL GOLTY GAMBETA # 4</t>
  </si>
  <si>
    <t>BALON FUTBOL # 4 GOLTY COMPETITION</t>
  </si>
  <si>
    <t>BALÓN DE FUTBOL EN POLIURETANO PARA EL DESARROLLO DE JUEGO EN LA MODALIDAD DEPORTIVA.</t>
  </si>
  <si>
    <t>BALON FUTBOL # 5 GOLTY COMPETITION</t>
  </si>
  <si>
    <t>BALON FUTBOL # 4 GOLTY PRO DUAL TECH</t>
  </si>
  <si>
    <t>BALÓN CON CUBIERTA DE CUERO SUAVE PARA EL USO EN GRAMA NATURAL O ARTIFICIAL</t>
  </si>
  <si>
    <t>BALON FUTBOL # 5 GOLTY PRO DUAL TECH</t>
  </si>
  <si>
    <t>BALON FUTBOL GOLTY DORADO # 4</t>
  </si>
  <si>
    <t>BALON TERMOSELLADO PARA EL JUEGO EN GRAMA NATURAL Y ARTIFICIAL.</t>
  </si>
  <si>
    <t>BALON FUTBOL GOLTY DORADO # 5</t>
  </si>
  <si>
    <t>BALON FUTBOL SALA 62/64 COMPETITION</t>
  </si>
  <si>
    <t>BALON CON CUBIERTA EN CUERO PARA EL USO EN PISO DE CONCRETO</t>
  </si>
  <si>
    <t>BALON FUTBOL SALA INVICTUS# 62/64</t>
  </si>
  <si>
    <t>BALON TERMOSELLADO PARA EL USO EN GRAMA ARTIFICIAL O EN CONCRETO.</t>
  </si>
  <si>
    <t>BALON MICROFUTBOL  GOLTY COMPETITIO 60/6</t>
  </si>
  <si>
    <t>BALON MICROFUTBOL DORADO 60/62</t>
  </si>
  <si>
    <t>BALON MEDICINAL 10 KG</t>
  </si>
  <si>
    <t>ELEMENTO EN CAUCHO DE ALTA RESISTENCIA CON INTERIOR DE ARENA Y SIN  LATERALES</t>
  </si>
  <si>
    <t>BALON MEDICINAL 15 KG</t>
  </si>
  <si>
    <t>BALON MEDICINAL 3 KG CON AGARRADERA</t>
  </si>
  <si>
    <t>ELEMENTO EN CAUCHO DE ALTA RESISTENCIA CON INTERIOR DE ARENA Y AGARRES LATERALES</t>
  </si>
  <si>
    <t>BALON MEDICINAL 4 KG</t>
  </si>
  <si>
    <t>BALON MEDICINAL 5 KG CON AGARRADERA</t>
  </si>
  <si>
    <t>BALON MEDICINAL 7 KG</t>
  </si>
  <si>
    <t>BALON MEDICINAL 7 KG CON AGARRADERA</t>
  </si>
  <si>
    <t>BALON MEDICINAL 8 KG</t>
  </si>
  <si>
    <t>BALON MINI-VOLEIBOL  MOLTEN  V48SLC1 COL</t>
  </si>
  <si>
    <t>BALON LAMINADO PARA LA PRÁCTICA DE VOLEIBOL PARA EL USO EN TERRENO SECO</t>
  </si>
  <si>
    <t>BALON MINI-VOLEIBOL TRAINING</t>
  </si>
  <si>
    <t>BALON COSIDO ELABORADO EN CUERO SINTÉTICO PARA EL APRENDIZAJE DEL VOLEIBOL</t>
  </si>
  <si>
    <t>BALON PILATES (GIMNASIA) 50 CM</t>
  </si>
  <si>
    <t>BALON INFLADO DE 50 CM DE DIAMETRO PARA LA PRACTICA DE ACTIVIDAD FÍSICA.</t>
  </si>
  <si>
    <t>BALON PILATES (GIMNASIA) 65 CM</t>
  </si>
  <si>
    <t>BALON INFLADO DE 65 CM DE DIAMETRO PARA LA PRACTICA DE ACTIVIDAD FÍSICA.</t>
  </si>
  <si>
    <t>BALON PILATES (GIMNASIA) 75 CM</t>
  </si>
  <si>
    <t>BALON INFLADO DE 75 CM DE DIAMETRO PARA LA PRACTICA DE ACTIVIDAD FÍSICA.</t>
  </si>
  <si>
    <t>BALON VOLEIBOL MOLTEN 4200</t>
  </si>
  <si>
    <t>BALON RECUBIERTO EN CUERO SINTÉTICO, RELLENO EN BUTILO DE FABRICACIÓN TERMOSOLDADA</t>
  </si>
  <si>
    <t>BALON VOLEIBOL MOLTEN 4500</t>
  </si>
  <si>
    <t>BALON VOLEIBOL MOLTEN 5000</t>
  </si>
  <si>
    <t>BANDA SUSPENCI#N TRX</t>
  </si>
  <si>
    <t>BANDA EN RIATA CON AGARRES EN LOS EXTREMOS PARA EL TRABAJO EN SUSPENSIÓN.</t>
  </si>
  <si>
    <t>BARRA SEMIOLIMPICA RECTA 180 CM</t>
  </si>
  <si>
    <t>BARRA CON AGARRE ANTIDESLIZANTE CON SISTEMA DE RODAMIENTO DE BUJES DE 180 CM DE LONGITUD Y 2 PULGADAS DE GROSOR ELABORADA EN ACERO Y ACABADO EN CROMO</t>
  </si>
  <si>
    <t>BARRA ZETA 120 CM</t>
  </si>
  <si>
    <t>BARRA CON AGARRE ANTIDESLIZANTE CON SISTEMA DE RODAMIENTO DE BUJES DE 120 CM DE LONGITUD Y 2 PULGADAS DE GROSOR ELABORADA EN ACERO Y ACABADO EN CROMO</t>
  </si>
  <si>
    <t>BASTON EN MADERA DE 100 CM</t>
  </si>
  <si>
    <t>BASTON DE 1M EN MADERA PARA CURSOS</t>
  </si>
  <si>
    <t>BOLA TENIS DE CAMPO</t>
  </si>
  <si>
    <t>TARRO X 3 BOLAS PARA EL DESARROLLO DE PARTIDOS Y ENTRENAMIENTO EN LA MODADLIDAD. BOLA ESPECÍFICA PARA PISO DURO.</t>
  </si>
  <si>
    <t>BOLA TENIS DE MESA</t>
  </si>
  <si>
    <t>BOLA 3 ESTRELLAS DIAMETRO DE 40MM EN CAJA X6 UNIDADES</t>
  </si>
  <si>
    <t>CAJÓN FUNCIONAL (CUBO)</t>
  </si>
  <si>
    <t>CAJÓN EN MADERA PARA EL TRABAJO PLIOMETRICO FUNCIONAL CON 40 CM DE ALTURA</t>
  </si>
  <si>
    <t>SUPERFICIE INESTABLE CON TEXTURA GRANULOSA DE 35 CM DE DIAMETRO.</t>
  </si>
  <si>
    <t>COLCHONETA GIMNASIA 1.00X.50X3 CM</t>
  </si>
  <si>
    <t>COLCHONETA IMPERMEABLE CON RELLENO EN CASSATA</t>
  </si>
  <si>
    <t>CONO DE 20 CM</t>
  </si>
  <si>
    <t>CONO EN MATERIAL PLÁSTICO</t>
  </si>
  <si>
    <t>CONO X 30 CMS</t>
  </si>
  <si>
    <t>CONO DE MARCACION PERFORADO 40 CM</t>
  </si>
  <si>
    <t>CONOS CON AGUJERO</t>
  </si>
  <si>
    <t>DISCO DE HIERRO 10 LIBRAS</t>
  </si>
  <si>
    <t>DISCO DE HIERRO PARA GIMNASIO CON MARCACIÓN</t>
  </si>
  <si>
    <t>DISCO DE HIERRO 25 LIBRAS</t>
  </si>
  <si>
    <t>DISCO DE HIERRO 45 LIBRAS</t>
  </si>
  <si>
    <t>DISCO DE HIERRO 5 LIBRAS</t>
  </si>
  <si>
    <t>ESCALERA EN RIATA AJUSTABLE PARA EL DESARROLLO DE ACTIVIDADES COORDINATIVAS</t>
  </si>
  <si>
    <t>INFLADOR DE BALONES</t>
  </si>
  <si>
    <t>BOMBA MANUAL CON SOPORTE EN PISO PARA INFLAR BALONES</t>
  </si>
  <si>
    <t>LAZO/CUERDA PARA SALTAR X 2 METROS</t>
  </si>
  <si>
    <t>CUERDA PARA SALTAR LAZO EN MARIAL NYLON</t>
  </si>
  <si>
    <t>MALLA BALONCESTO CALIBRE #17 EN NYLON</t>
  </si>
  <si>
    <t>MALLA EN NYLON DE ALTO CALIBRE RESISTENTE A EXTERIORES.</t>
  </si>
  <si>
    <t>MALLA DE TENIS DE CAMPO</t>
  </si>
  <si>
    <t>MALLA PROFESIONAL EN NYLON DE ALTO CALIBRE RESISTENTE A EXTERIORES.</t>
  </si>
  <si>
    <t>MALLA MICROFUTBOL X PAR</t>
  </si>
  <si>
    <t>MALLA PARA MESA DE PING PONG</t>
  </si>
  <si>
    <t>MALLA PORTERIA DE FUTBOL 11</t>
  </si>
  <si>
    <t>MALLA VOLEY PLAYA MIYAGI</t>
  </si>
  <si>
    <t>MANCUERNA DE HIERRO 10 LIBRAS</t>
  </si>
  <si>
    <t>MANCUERNA DE HIERRO CON MARCACIÓN Y AGARRE ERGONÓMICO</t>
  </si>
  <si>
    <t>MANCUERNA DE HIERRO 20 LIBRAS</t>
  </si>
  <si>
    <t>MANCUERNA DE HIERRO 30 LIBRAS</t>
  </si>
  <si>
    <t>MANCUERNA DE HIERRO 35 LIBRAS</t>
  </si>
  <si>
    <t>MANCUERNA DE HIERRO 40 LIBRAS</t>
  </si>
  <si>
    <t>MANCUERNA DE HIERRO 45 LIBRAS</t>
  </si>
  <si>
    <t>MANCUERNA DE HIERRO 5 LIBRAS</t>
  </si>
  <si>
    <t>MANCUERNA DE HIERRO 50 LIBRAS</t>
  </si>
  <si>
    <t>MANCUERNA DE HIERRO 55 LIBRAS</t>
  </si>
  <si>
    <t>MANCUERNA DE HIERRO 60 LIBRAS</t>
  </si>
  <si>
    <t>MANCUERNA DE HIERRO 80 LIBRAS</t>
  </si>
  <si>
    <t>MANCUERNA RUSAS 12 KG</t>
  </si>
  <si>
    <t>MANCUERNA EN MATERIAL HIERRO CON AGARRE EN OREJA</t>
  </si>
  <si>
    <t>MANCUERNA RUSAS 24 KG</t>
  </si>
  <si>
    <t>MANCUERNA RUSAS 4 KG</t>
  </si>
  <si>
    <t>MANCUERNA RUSAS 8 KG</t>
  </si>
  <si>
    <t>PELOTA FUNDAMENTACION FUTBOL</t>
  </si>
  <si>
    <t>PELOTA PLASTICA PARA ENTRENAMIENTO EN LA MODALIDAD INFANTIL</t>
  </si>
  <si>
    <t>PELOTA FUNDAMENTACION VOLEIBOL</t>
  </si>
  <si>
    <t>PETO TELA CAMISILLA</t>
  </si>
  <si>
    <t>PETO EN TELA DEPORTIVA CON NUMERACIÓN EN ESPALDA</t>
  </si>
  <si>
    <t>PETO TELA POLIESTER TIPO CAMISILLA CON #</t>
  </si>
  <si>
    <t xml:space="preserve">PLATAFORMA PARA JUEGO INESTABLE </t>
  </si>
  <si>
    <t>PLATILLOS DE ENTRENAMIENTO</t>
  </si>
  <si>
    <t>PLATILLOS EN POLIETILENO</t>
  </si>
  <si>
    <t>RAQUETA BADMINTON</t>
  </si>
  <si>
    <t>RAQUETA DE 65 CM PARA EL DESARROLLO DE LA MODALIDAD</t>
  </si>
  <si>
    <t>RAQUETA TENIS DE CAMPO</t>
  </si>
  <si>
    <t>RAQUETA EN MATERIAL ESPECÍFICO PARA JUEGO AMATEUR CON MANGO ERGONÓMICO</t>
  </si>
  <si>
    <t>RAQUETA TENIS DE MESA</t>
  </si>
  <si>
    <t>RUEDA ABDOMINAL</t>
  </si>
  <si>
    <t>IMPLEMENTO CON SISTEMA QUE PERMITE LA ROTACIÓN, ELABORADO EN MATERIAL PLÁSTICO O METÁLICO.</t>
  </si>
  <si>
    <t>SEGUROS BARRA RECTA</t>
  </si>
  <si>
    <t>COLLARIN EN ACERO PARA SUJETAR BARRAS DE ACERO.</t>
  </si>
  <si>
    <t>STEP AEROBICOS</t>
  </si>
  <si>
    <t>BANCO STEP TRES NIVELES CON SUPERFICIE ANTIDESLIZANTE</t>
  </si>
  <si>
    <t>THERA-BAND AZUL</t>
  </si>
  <si>
    <t>BANDA ELÁSTICA DE RESISTENCIA MEDIA COLOR AZUL POR ROLLO</t>
  </si>
  <si>
    <t>TRAMPOLIN</t>
  </si>
  <si>
    <t>CAMA ELÁSTICA DE 110CM CON 22 CM DE ALTO</t>
  </si>
  <si>
    <t>TULA EN LONA PARA 20 BALONES</t>
  </si>
  <si>
    <t xml:space="preserve">TULA EN LONA CON CAPACIDAD PARA ALMACENAMIENTO DE 20 BALONES </t>
  </si>
  <si>
    <t>THERA-BAND GRIS</t>
  </si>
  <si>
    <t>BANDA ELÁSTICA DE RESISTENCIA MEDIA COLOR GRIS POR ROLLO</t>
  </si>
  <si>
    <t>AGARRE ARNES CROMADO</t>
  </si>
  <si>
    <t>ADAPTACIÓN RECTANGULAR EN HIERRO PARA POLEA</t>
  </si>
  <si>
    <t>FICHAS DE TATAMI-TAEKWONDO</t>
  </si>
  <si>
    <t>PISO EN FOAMY DE 1X1M X 2,5CM DE GROSOR</t>
  </si>
  <si>
    <t>BOLAS DE SOFTBOL</t>
  </si>
  <si>
    <t>PELOTA DE 12 PULGADAS IDEAL PARA JUEGO 7 OZ O 200 GR</t>
  </si>
  <si>
    <t>LAZO/CUERDA DE NYLON X 3 METROS</t>
  </si>
  <si>
    <t>CUERDA PARA SALTAR EN MATERIAL ESPECÍFICO. AGARRE EN PLASTICO.</t>
  </si>
  <si>
    <t>BATE SOFTBOL</t>
  </si>
  <si>
    <t>BATE EN MATERIAL MADERA O METAL PARA EL DESARROLLO DEL TIEMPO.</t>
  </si>
  <si>
    <t>GUANTE PARA SOFTBOL</t>
  </si>
  <si>
    <t>MANILLA EN CUERO DESARROLLADA PARA EL DESARROLLO DEL JUEGO</t>
  </si>
  <si>
    <t>CINTURON DE BLOQUES PARA HYDROAERO ADULT</t>
  </si>
  <si>
    <t>CINTURON EN MATERIAL CON ALTA FLOTABILIDAD PARA EJERCICIOS EN EL AGUA</t>
  </si>
  <si>
    <t>PATINES</t>
  </si>
  <si>
    <t>BOTA AJUSTABLE 4 TALLAS</t>
  </si>
  <si>
    <t>CASCOS PATINAJE</t>
  </si>
  <si>
    <t>CASCO EN MATERIAL PLASTICO</t>
  </si>
  <si>
    <t>THERA-BAND NEGRA</t>
  </si>
  <si>
    <t>BANDA ELÁSTICA DE RESISTENCIA MEDIA COLOR NEGRO POR ROLLO</t>
  </si>
  <si>
    <t>PALCHAGUI TAEKWONDO</t>
  </si>
  <si>
    <t>PALETA ALMOHADILLA CON RELLENO PARA PATADAS</t>
  </si>
  <si>
    <t>JUEGO DE BOLAS DE BILLARPOLL ESTANDAR</t>
  </si>
  <si>
    <t>JUEGO DE BOLAS DE BILLAR POOL EN RESINA. ESTÁNDAR DE 2.25 PULGADAS DE DIÁMETRO Y PESO REGLAMENTARIO DE 6.3 OZ</t>
  </si>
  <si>
    <t>TACO DE BILLAR</t>
  </si>
  <si>
    <t>TACO EN MADERA DESMONTABLE PARA EL DESARROLLO DEL JUEGO</t>
  </si>
  <si>
    <t>PROTECTOR DE CABEZA TAEKWONDO</t>
  </si>
  <si>
    <t>CASCO EN RELLENO EN ESPUMA DE COLORES AZUL O ROJO</t>
  </si>
  <si>
    <t>PETOS DE TAEKWONDO</t>
  </si>
  <si>
    <t>PROTECTOR DE PECHO EN ESPUMA PARA COBERTURA DEL PECHO Y CUERPO</t>
  </si>
  <si>
    <t>BALON FUTBOL SALA 62/64 GOLTY MAGNUM</t>
  </si>
  <si>
    <t xml:space="preserve">BALON COSIDO A MANO CON CIRCUNFERENCIA 62-62 PARA EL JUEGO EN MADERA O COLISEO EN CAUCHO </t>
  </si>
  <si>
    <t>CASCO PARA NIÑOS DRAGONFLY</t>
  </si>
  <si>
    <t xml:space="preserve">CASCO DE PROTECCIÓN PARA NIÑOS MARCA GW CON PESO DE 210 GR EN POLIESTIRENO EXPANDIDO	</t>
  </si>
  <si>
    <t>ARO PLANO DE 60CM</t>
  </si>
  <si>
    <t>HULA HULA PLANO DE 70 CM EN MATERIAL PLASTICO</t>
  </si>
  <si>
    <t>LINIMENTO DEPORTIVO X 200ML</t>
  </si>
  <si>
    <t>TARRO EN AEROSOL DE 200 ML</t>
  </si>
  <si>
    <t>ELECTRODOS ADHESIVOS TENS-EMS</t>
  </si>
  <si>
    <t>ALMOHADILLAS DE TELA CON GEL ADHESIVO DE 4X4 CM REUTILIZABLES</t>
  </si>
  <si>
    <t>PING PONG PAQUETE X100</t>
  </si>
  <si>
    <t>PAQUETE DE PELOTA POR X100 UND</t>
  </si>
  <si>
    <t>BATERA PARA BEISBOL</t>
  </si>
  <si>
    <t>BATERAS PARA BASEBALL O SOFTBALL EN POLIÉSTER /NYLON</t>
  </si>
  <si>
    <t>LAZO/CUERDA PARA SALTAR # 8 X METRO</t>
  </si>
  <si>
    <t>LAZO O CUERDA EN NYLON 8M</t>
  </si>
  <si>
    <t>AJEDREZ EN MADERA</t>
  </si>
  <si>
    <t>JUEGO DE MESA EN MATERIAL MADERA DE 45X45 DE CONSTRUCCIÓN ARTESANAL</t>
  </si>
  <si>
    <t>PROPS O BLOQUES PARA YOGA</t>
  </si>
  <si>
    <t>HECHO EN MATERIAL EVA. MEDIDAS: 23*15*7,5 CM. PESO: 120GR.</t>
  </si>
  <si>
    <t>TUBO RECOLECTOR DE BOLAS</t>
  </si>
  <si>
    <t>TUBO MARCA ARTENGO RECOLECTOR DE BOLAS DE TENIS DE FIELTRO (NARANJAS, VERDES, NORMALES CON O SIN PRESIÓN).</t>
  </si>
  <si>
    <t>TIRO AL BLANCO MEDIANO CON DARDOS</t>
  </si>
  <si>
    <t>TABLERO DE LANZAMIENTO CON MARCACIÓN NUMÉRICA</t>
  </si>
  <si>
    <t xml:space="preserve">SILBATO MARCA FOX PARA USO DEPORTIVO O RECREATIVO </t>
  </si>
  <si>
    <t>TRIANGULO PLASTICO PARA BILLAR</t>
  </si>
  <si>
    <t>TRIANGULO EN MATERIAL PLASTICO PARA ACOMODACIÓN DE BOLAS DE BILLAR</t>
  </si>
  <si>
    <t>PAPELETAS PARA MINITEJO X PAQUETE</t>
  </si>
  <si>
    <t>GRUESA DE MECHAS PARA USO RECREATIVO POR PAQUETE</t>
  </si>
  <si>
    <t>AGUJA METALICA PARA INFLAR BALON</t>
  </si>
  <si>
    <t>AGUJA METÁLICA ESPECÍFICA DE 38 MM Y UN PESO DE 2 GRAMOS POR UNIDAD</t>
  </si>
  <si>
    <t>BALON BALONMANO</t>
  </si>
  <si>
    <t xml:space="preserve">BALON #3 EN CAUCHO VULCANIZADO </t>
  </si>
  <si>
    <t xml:space="preserve">MANCUERNAS TRIANGULARES EN ESPUMA </t>
  </si>
  <si>
    <t>MANCUERNA FABRICADA EN FOAM GARANTIZADO CON EVA.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</si>
</sst>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quot;$&quot;\ #,##0_);[Red]\(&quot;$&quot;\ #,##0\)"/>
    <numFmt numFmtId="166" formatCode="&quot;$&quot;\ #,##0;[Red]&quot;$&quot;\ \-#,##0"/>
    <numFmt numFmtId="167" formatCode="_ * #,##0_ ;_ * \-#,##0_ ;_ * &quot;-&quot;_ ;_ @_ "/>
    <numFmt numFmtId="168" formatCode="_ &quot;$&quot;\ * #,##0.00_ ;_ &quot;$&quot;\ * \-#,##0.00_ ;_ &quot;$&quot;\ * &quot;-&quot;??_ ;_ @_ "/>
    <numFmt numFmtId="169" formatCode="_ * #,##0.00_ ;_ * \-#,##0.00_ ;_ * &quot;-&quot;??_ ;_ @_ "/>
    <numFmt numFmtId="170" formatCode="&quot;$&quot;\ #,##0"/>
    <numFmt numFmtId="171" formatCode="_ &quot;$&quot;\ * #,##0_ ;_ &quot;$&quot;\ * \-#,##0_ ;_ &quot;$&quot;\ * &quot;-&quot;??_ ;_ @_ "/>
    <numFmt numFmtId="172" formatCode="_(&quot;$&quot;\ * #,##0_);_(&quot;$&quot;\ * \(#,##0\);_(&quot;$&quot;\ * &quot;-&quot;??_);_(@_)"/>
    <numFmt numFmtId="173" formatCode="_-&quot;$&quot;* #,##0_-;\-&quot;$&quot;* #,##0_-;_-&quot;$&quot;* &quot;-&quot;??_-;_-@_-"/>
    <numFmt numFmtId="174" formatCode="_(* #,##0_);_(* \(#,##0\);_(* &quot;-&quot;??_);_(@_)"/>
    <numFmt numFmtId="175" formatCode="#,##0.000"/>
    <numFmt numFmtId="176" formatCode="_-* #,##0_-;\-* #,##0_-;_-* &quot;-&quot;??_-;_-@_-"/>
  </numFmts>
  <fonts count="46">
    <font>
      <sz val="10"/>
      <name val="Arial"/>
    </font>
    <font>
      <sz val="11"/>
      <color theme="1"/>
      <name val="Calibri"/>
      <family val="2"/>
      <scheme val="minor"/>
    </font>
    <font>
      <sz val="11"/>
      <color theme="1"/>
      <name val="Calibri"/>
      <family val="2"/>
      <scheme val="minor"/>
    </font>
    <font>
      <sz val="10"/>
      <name val="Arial"/>
    </font>
    <font>
      <sz val="8"/>
      <name val="Arial"/>
    </font>
    <font>
      <b/>
      <sz val="10"/>
      <name val="Arial"/>
      <family val="2"/>
    </font>
    <font>
      <sz val="10"/>
      <name val="Arial"/>
      <family val="2"/>
    </font>
    <font>
      <sz val="12"/>
      <name val="Arial"/>
      <family val="2"/>
    </font>
    <font>
      <b/>
      <sz val="12"/>
      <name val="Arial"/>
      <family val="2"/>
    </font>
    <font>
      <sz val="11"/>
      <name val="Calibri"/>
      <family val="2"/>
    </font>
    <font>
      <sz val="11"/>
      <color theme="1"/>
      <name val="Calibri"/>
      <family val="2"/>
      <scheme val="minor"/>
    </font>
    <font>
      <b/>
      <sz val="11"/>
      <color theme="1"/>
      <name val="Calibri"/>
      <family val="2"/>
      <scheme val="minor"/>
    </font>
    <font>
      <sz val="10"/>
      <color rgb="FF222222"/>
      <name val="Arial"/>
      <family val="2"/>
    </font>
    <font>
      <sz val="9"/>
      <color theme="1"/>
      <name val="Arial"/>
      <family val="2"/>
    </font>
    <font>
      <sz val="12"/>
      <color theme="1"/>
      <name val="Calibri"/>
      <family val="2"/>
      <scheme val="minor"/>
    </font>
    <font>
      <sz val="11"/>
      <color theme="1"/>
      <name val="Arial"/>
      <family val="2"/>
    </font>
    <font>
      <sz val="12"/>
      <color rgb="FF222222"/>
      <name val="Arial"/>
      <family val="2"/>
    </font>
    <font>
      <b/>
      <sz val="10"/>
      <color rgb="FF222222"/>
      <name val="Arial"/>
      <family val="2"/>
    </font>
    <font>
      <sz val="9"/>
      <color rgb="FF222222"/>
      <name val="Arial"/>
      <family val="2"/>
    </font>
    <font>
      <sz val="9"/>
      <color theme="1"/>
      <name val="Calibri"/>
      <family val="2"/>
      <scheme val="minor"/>
    </font>
    <font>
      <sz val="9"/>
      <color rgb="FFFFFFFF"/>
      <name val="MyriadProRegular"/>
    </font>
    <font>
      <sz val="12"/>
      <color theme="1"/>
      <name val="Arial"/>
      <family val="2"/>
    </font>
    <font>
      <b/>
      <sz val="12"/>
      <color theme="1"/>
      <name val="Arial"/>
      <family val="2"/>
    </font>
    <font>
      <sz val="16"/>
      <color rgb="FF00B050"/>
      <name val="Calibri"/>
      <family val="2"/>
      <scheme val="minor"/>
    </font>
    <font>
      <sz val="10"/>
      <color theme="1"/>
      <name val="Calibri"/>
      <family val="2"/>
      <scheme val="minor"/>
    </font>
    <font>
      <sz val="11"/>
      <color rgb="FF000000"/>
      <name val="Calibri"/>
      <family val="2"/>
      <scheme val="minor"/>
    </font>
    <font>
      <sz val="11"/>
      <name val="Calibri"/>
      <family val="2"/>
      <scheme val="minor"/>
    </font>
    <font>
      <sz val="11"/>
      <color rgb="FF22222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
      <sz val="11"/>
      <color rgb="FF9C5700"/>
      <name val="Calibri"/>
      <family val="2"/>
      <scheme val="minor"/>
    </font>
    <font>
      <b/>
      <sz val="11"/>
      <name val="ExtraLight"/>
    </font>
    <font>
      <b/>
      <sz val="11"/>
      <color theme="0"/>
      <name val="ExtraLight"/>
    </font>
    <font>
      <b/>
      <sz val="11"/>
      <color theme="1"/>
      <name val="ExtraLight"/>
    </font>
  </fonts>
  <fills count="42">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theme="2" tint="-0.499984740745262"/>
        <bgColor indexed="64"/>
      </patternFill>
    </fill>
    <fill>
      <patternFill patternType="solid">
        <fgColor rgb="FFFFFFFF"/>
        <bgColor indexed="64"/>
      </patternFill>
    </fill>
    <fill>
      <patternFill patternType="solid">
        <fgColor rgb="FF92D050"/>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4D60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medium">
        <color indexed="64"/>
      </right>
      <top/>
      <bottom style="double">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thin">
        <color indexed="64"/>
      </left>
      <right style="thin">
        <color indexed="64"/>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B7CE52"/>
      </left>
      <right style="thin">
        <color rgb="FFB7CE52"/>
      </right>
      <top style="thin">
        <color rgb="FFB7CE52"/>
      </top>
      <bottom style="thin">
        <color rgb="FFB7CE52"/>
      </bottom>
      <diagonal/>
    </border>
    <border>
      <left/>
      <right/>
      <top style="thin">
        <color rgb="FFB7CE52"/>
      </top>
      <bottom style="thin">
        <color rgb="FFB7CE52"/>
      </bottom>
      <diagonal/>
    </border>
    <border>
      <left/>
      <right style="thin">
        <color rgb="FFB7CE52"/>
      </right>
      <top style="thin">
        <color rgb="FFB7CE52"/>
      </top>
      <bottom style="thin">
        <color rgb="FFB7CE52"/>
      </bottom>
      <diagonal/>
    </border>
    <border>
      <left style="thin">
        <color rgb="FFB7CE52"/>
      </left>
      <right/>
      <top style="thin">
        <color rgb="FFB7CE52"/>
      </top>
      <bottom/>
      <diagonal/>
    </border>
    <border>
      <left style="thin">
        <color rgb="FF000000"/>
      </left>
      <right style="thin">
        <color rgb="FF000000"/>
      </right>
      <top style="thin">
        <color rgb="FF000000"/>
      </top>
      <bottom/>
      <diagonal/>
    </border>
  </borders>
  <cellStyleXfs count="51">
    <xf numFmtId="0" fontId="0" fillId="0" borderId="0"/>
    <xf numFmtId="169" fontId="3" fillId="0" borderId="0" applyFont="0" applyFill="0" applyBorder="0" applyAlignment="0" applyProtection="0"/>
    <xf numFmtId="167" fontId="3" fillId="0" borderId="0" applyFont="0" applyFill="0" applyBorder="0" applyAlignment="0" applyProtection="0"/>
    <xf numFmtId="164" fontId="10" fillId="0" borderId="0" applyFont="0" applyFill="0" applyBorder="0" applyAlignment="0" applyProtection="0"/>
    <xf numFmtId="168" fontId="3" fillId="0" borderId="0" applyFont="0" applyFill="0" applyBorder="0" applyAlignment="0" applyProtection="0"/>
    <xf numFmtId="0" fontId="6" fillId="0" borderId="0"/>
    <xf numFmtId="0" fontId="10" fillId="0" borderId="0"/>
    <xf numFmtId="0" fontId="6" fillId="0" borderId="0"/>
    <xf numFmtId="0" fontId="6" fillId="0" borderId="0"/>
    <xf numFmtId="0" fontId="28" fillId="0" borderId="35" applyNumberFormat="0" applyFill="0" applyAlignment="0" applyProtection="0"/>
    <xf numFmtId="0" fontId="29" fillId="0" borderId="36" applyNumberFormat="0" applyFill="0" applyAlignment="0" applyProtection="0"/>
    <xf numFmtId="0" fontId="30" fillId="0" borderId="37" applyNumberFormat="0" applyFill="0" applyAlignment="0" applyProtection="0"/>
    <xf numFmtId="0" fontId="30" fillId="0" borderId="0" applyNumberFormat="0" applyFill="0" applyBorder="0" applyAlignment="0" applyProtection="0"/>
    <xf numFmtId="0" fontId="31" fillId="10" borderId="0" applyNumberFormat="0" applyBorder="0" applyAlignment="0" applyProtection="0"/>
    <xf numFmtId="0" fontId="32" fillId="11" borderId="0" applyNumberFormat="0" applyBorder="0" applyAlignment="0" applyProtection="0"/>
    <xf numFmtId="0" fontId="33" fillId="13" borderId="38" applyNumberFormat="0" applyAlignment="0" applyProtection="0"/>
    <xf numFmtId="0" fontId="34" fillId="14" borderId="39" applyNumberFormat="0" applyAlignment="0" applyProtection="0"/>
    <xf numFmtId="0" fontId="35" fillId="14" borderId="38" applyNumberFormat="0" applyAlignment="0" applyProtection="0"/>
    <xf numFmtId="0" fontId="36" fillId="0" borderId="40" applyNumberFormat="0" applyFill="0" applyAlignment="0" applyProtection="0"/>
    <xf numFmtId="0" fontId="37" fillId="15" borderId="41"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11" fillId="0" borderId="43" applyNumberFormat="0" applyFill="0" applyAlignment="0" applyProtection="0"/>
    <xf numFmtId="0" fontId="4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41" fillId="0" borderId="0" applyNumberFormat="0" applyFill="0" applyBorder="0" applyAlignment="0" applyProtection="0"/>
    <xf numFmtId="0" fontId="42" fillId="12" borderId="0" applyNumberFormat="0" applyBorder="0" applyAlignment="0" applyProtection="0"/>
    <xf numFmtId="0" fontId="2" fillId="16" borderId="42"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cellStyleXfs>
  <cellXfs count="211">
    <xf numFmtId="0" fontId="0" fillId="0" borderId="0" xfId="0"/>
    <xf numFmtId="0" fontId="0" fillId="2" borderId="1" xfId="0" applyFill="1" applyBorder="1"/>
    <xf numFmtId="166" fontId="0" fillId="2" borderId="1" xfId="0" applyNumberFormat="1" applyFill="1" applyBorder="1"/>
    <xf numFmtId="0" fontId="5" fillId="3" borderId="1" xfId="0" applyFont="1" applyFill="1" applyBorder="1" applyAlignment="1">
      <alignment horizontal="center"/>
    </xf>
    <xf numFmtId="0" fontId="6" fillId="2" borderId="1" xfId="5" applyFill="1" applyBorder="1"/>
    <xf numFmtId="0" fontId="0" fillId="2" borderId="1" xfId="0" applyFill="1" applyBorder="1" applyAlignment="1">
      <alignment horizontal="center"/>
    </xf>
    <xf numFmtId="166" fontId="0" fillId="2" borderId="1" xfId="0" applyNumberFormat="1" applyFill="1" applyBorder="1" applyAlignment="1">
      <alignment horizontal="center"/>
    </xf>
    <xf numFmtId="165" fontId="0" fillId="2" borderId="1" xfId="0" applyNumberFormat="1" applyFill="1" applyBorder="1" applyAlignment="1">
      <alignment horizontal="center"/>
    </xf>
    <xf numFmtId="0" fontId="0" fillId="0" borderId="1" xfId="0" applyBorder="1" applyAlignment="1">
      <alignment horizontal="center"/>
    </xf>
    <xf numFmtId="166" fontId="0" fillId="2" borderId="1" xfId="0" applyNumberFormat="1" applyFill="1" applyBorder="1" applyAlignment="1">
      <alignment horizontal="right"/>
    </xf>
    <xf numFmtId="165" fontId="0" fillId="2" borderId="1" xfId="0" applyNumberFormat="1" applyFill="1" applyBorder="1" applyAlignment="1">
      <alignment horizontal="right"/>
    </xf>
    <xf numFmtId="166" fontId="3" fillId="2" borderId="1" xfId="0" applyNumberFormat="1" applyFont="1" applyFill="1" applyBorder="1" applyAlignment="1">
      <alignment horizontal="right"/>
    </xf>
    <xf numFmtId="0" fontId="0" fillId="4" borderId="1" xfId="0" applyFill="1" applyBorder="1" applyAlignment="1">
      <alignment horizontal="center"/>
    </xf>
    <xf numFmtId="166" fontId="0" fillId="0" borderId="0" xfId="0" applyNumberFormat="1"/>
    <xf numFmtId="171" fontId="0" fillId="0" borderId="0" xfId="4" applyNumberFormat="1" applyFont="1"/>
    <xf numFmtId="0" fontId="5" fillId="3" borderId="2" xfId="0" applyFont="1" applyFill="1" applyBorder="1" applyAlignment="1">
      <alignment horizontal="center"/>
    </xf>
    <xf numFmtId="0" fontId="0" fillId="2" borderId="0" xfId="0" applyFill="1"/>
    <xf numFmtId="0" fontId="7" fillId="0" borderId="0" xfId="0" applyFont="1" applyAlignment="1">
      <alignment vertical="center"/>
    </xf>
    <xf numFmtId="172" fontId="8" fillId="0" borderId="3" xfId="4" applyNumberFormat="1" applyFont="1" applyFill="1" applyBorder="1" applyAlignment="1">
      <alignment vertical="center" wrapText="1"/>
    </xf>
    <xf numFmtId="172" fontId="8" fillId="5" borderId="4" xfId="4" applyNumberFormat="1" applyFont="1" applyFill="1" applyBorder="1" applyAlignment="1">
      <alignment horizontal="center" vertical="center" wrapText="1"/>
    </xf>
    <xf numFmtId="0" fontId="8" fillId="5" borderId="5" xfId="0" applyFont="1" applyFill="1" applyBorder="1" applyAlignment="1">
      <alignment vertical="center"/>
    </xf>
    <xf numFmtId="172" fontId="8" fillId="5" borderId="6" xfId="4" applyNumberFormat="1" applyFont="1" applyFill="1" applyBorder="1" applyAlignment="1">
      <alignment horizontal="center" vertical="center" wrapText="1"/>
    </xf>
    <xf numFmtId="0" fontId="8" fillId="0" borderId="0" xfId="0" applyFont="1" applyAlignment="1">
      <alignment vertical="center"/>
    </xf>
    <xf numFmtId="0" fontId="7" fillId="0" borderId="7" xfId="8" applyFont="1" applyBorder="1" applyAlignment="1">
      <alignment vertical="center" wrapText="1"/>
    </xf>
    <xf numFmtId="0" fontId="7" fillId="4" borderId="8" xfId="8" applyFont="1" applyFill="1" applyBorder="1" applyAlignment="1">
      <alignment vertical="center" wrapText="1"/>
    </xf>
    <xf numFmtId="0" fontId="7" fillId="0" borderId="7" xfId="0" applyFont="1" applyBorder="1" applyAlignment="1">
      <alignment vertical="center"/>
    </xf>
    <xf numFmtId="0" fontId="7" fillId="0" borderId="7" xfId="0" applyFont="1" applyBorder="1" applyAlignment="1">
      <alignment vertical="center" wrapText="1"/>
    </xf>
    <xf numFmtId="0" fontId="7" fillId="0" borderId="9" xfId="0" applyFont="1" applyBorder="1" applyAlignment="1">
      <alignment vertical="center"/>
    </xf>
    <xf numFmtId="172" fontId="7" fillId="0" borderId="10" xfId="4" applyNumberFormat="1" applyFont="1" applyFill="1" applyBorder="1" applyAlignment="1">
      <alignment vertical="center"/>
    </xf>
    <xf numFmtId="0" fontId="7" fillId="0" borderId="0" xfId="0" applyFont="1" applyAlignment="1">
      <alignment vertical="center" wrapText="1"/>
    </xf>
    <xf numFmtId="0" fontId="7" fillId="4" borderId="7" xfId="8" applyFont="1" applyFill="1" applyBorder="1" applyAlignment="1">
      <alignment vertical="center" wrapText="1"/>
    </xf>
    <xf numFmtId="170" fontId="7" fillId="0" borderId="8" xfId="4" applyNumberFormat="1" applyFont="1" applyFill="1" applyBorder="1" applyAlignment="1">
      <alignment vertical="center" wrapText="1"/>
    </xf>
    <xf numFmtId="170" fontId="7" fillId="0" borderId="7" xfId="4" applyNumberFormat="1" applyFont="1" applyFill="1" applyBorder="1" applyAlignment="1">
      <alignment vertical="center" wrapText="1"/>
    </xf>
    <xf numFmtId="0" fontId="7" fillId="0" borderId="11" xfId="0" applyFont="1" applyBorder="1" applyAlignment="1">
      <alignment vertical="center"/>
    </xf>
    <xf numFmtId="0" fontId="8" fillId="0" borderId="12" xfId="0" applyFont="1" applyBorder="1" applyAlignment="1">
      <alignment horizontal="center" vertical="center" wrapText="1"/>
    </xf>
    <xf numFmtId="172" fontId="8" fillId="0" borderId="13" xfId="4" applyNumberFormat="1" applyFont="1" applyFill="1" applyBorder="1" applyAlignment="1">
      <alignment vertical="center"/>
    </xf>
    <xf numFmtId="0" fontId="12" fillId="0" borderId="0" xfId="0" applyFont="1" applyAlignment="1">
      <alignment vertical="top" wrapText="1"/>
    </xf>
    <xf numFmtId="0" fontId="0" fillId="0" borderId="0" xfId="0" applyAlignment="1">
      <alignment vertical="top"/>
    </xf>
    <xf numFmtId="0" fontId="0" fillId="0" borderId="1" xfId="0" applyBorder="1"/>
    <xf numFmtId="174" fontId="0" fillId="0" borderId="1" xfId="1" applyNumberFormat="1" applyFont="1" applyBorder="1"/>
    <xf numFmtId="174" fontId="13" fillId="0" borderId="1" xfId="1" applyNumberFormat="1" applyFont="1" applyBorder="1" applyAlignment="1">
      <alignment vertical="justify" wrapText="1"/>
    </xf>
    <xf numFmtId="0" fontId="0" fillId="0" borderId="1" xfId="0" applyBorder="1" applyAlignment="1">
      <alignment vertical="justify" wrapText="1"/>
    </xf>
    <xf numFmtId="0" fontId="0" fillId="0" borderId="1" xfId="0" applyBorder="1" applyAlignment="1">
      <alignment horizontal="center" vertical="justify" wrapText="1"/>
    </xf>
    <xf numFmtId="174" fontId="0" fillId="0" borderId="1" xfId="1" applyNumberFormat="1" applyFont="1" applyBorder="1" applyAlignment="1">
      <alignment vertical="justify" wrapText="1"/>
    </xf>
    <xf numFmtId="0" fontId="0" fillId="0" borderId="0" xfId="0" applyAlignment="1">
      <alignment vertical="justify" wrapText="1"/>
    </xf>
    <xf numFmtId="0" fontId="0" fillId="4" borderId="1" xfId="0" applyFill="1" applyBorder="1"/>
    <xf numFmtId="0" fontId="11" fillId="0" borderId="1" xfId="0" applyFont="1" applyBorder="1" applyAlignment="1">
      <alignment horizontal="center"/>
    </xf>
    <xf numFmtId="0" fontId="11" fillId="0" borderId="0" xfId="0" applyFont="1"/>
    <xf numFmtId="0" fontId="0" fillId="0" borderId="0" xfId="0" applyAlignment="1">
      <alignment horizontal="center"/>
    </xf>
    <xf numFmtId="174" fontId="0" fillId="0" borderId="1" xfId="0" applyNumberFormat="1" applyBorder="1"/>
    <xf numFmtId="0" fontId="0" fillId="0" borderId="0" xfId="0" applyAlignment="1">
      <alignment horizontal="center" vertical="justify" wrapText="1"/>
    </xf>
    <xf numFmtId="0" fontId="0" fillId="0" borderId="0" xfId="0" applyAlignment="1">
      <alignment horizontal="left"/>
    </xf>
    <xf numFmtId="0" fontId="0" fillId="0" borderId="14" xfId="0" applyBorder="1"/>
    <xf numFmtId="0" fontId="0" fillId="0" borderId="15" xfId="0" applyBorder="1"/>
    <xf numFmtId="174" fontId="0" fillId="0" borderId="1" xfId="3" applyNumberFormat="1" applyFont="1" applyBorder="1"/>
    <xf numFmtId="0" fontId="14" fillId="0" borderId="1" xfId="0" applyFont="1" applyBorder="1" applyAlignment="1">
      <alignment horizontal="center"/>
    </xf>
    <xf numFmtId="0" fontId="0" fillId="0" borderId="1" xfId="0" applyBorder="1" applyAlignment="1">
      <alignment horizontal="left"/>
    </xf>
    <xf numFmtId="174" fontId="0" fillId="0" borderId="1" xfId="3" applyNumberFormat="1" applyFont="1" applyBorder="1" applyAlignment="1">
      <alignment horizontal="center"/>
    </xf>
    <xf numFmtId="174" fontId="11" fillId="0" borderId="1" xfId="3" applyNumberFormat="1" applyFont="1" applyFill="1" applyBorder="1"/>
    <xf numFmtId="174" fontId="11" fillId="0" borderId="1" xfId="3" applyNumberFormat="1" applyFont="1" applyBorder="1"/>
    <xf numFmtId="0" fontId="15" fillId="0" borderId="31" xfId="0" applyFont="1" applyBorder="1" applyAlignment="1">
      <alignment horizontal="center" vertical="center" wrapText="1"/>
    </xf>
    <xf numFmtId="0" fontId="16" fillId="6" borderId="1" xfId="0" applyFont="1" applyFill="1" applyBorder="1" applyAlignment="1">
      <alignment vertical="center" wrapText="1"/>
    </xf>
    <xf numFmtId="0" fontId="16" fillId="6" borderId="16" xfId="0" applyFont="1" applyFill="1" applyBorder="1" applyAlignment="1">
      <alignment horizontal="center" vertical="center" wrapText="1"/>
    </xf>
    <xf numFmtId="167" fontId="15" fillId="0" borderId="32" xfId="2" applyFont="1" applyBorder="1" applyAlignment="1">
      <alignment vertical="center" wrapText="1"/>
    </xf>
    <xf numFmtId="167" fontId="0" fillId="0" borderId="1" xfId="2" applyFont="1" applyBorder="1" applyAlignment="1">
      <alignment vertical="center"/>
    </xf>
    <xf numFmtId="0" fontId="16" fillId="6" borderId="15" xfId="0" applyFont="1" applyFill="1" applyBorder="1" applyAlignment="1">
      <alignment vertical="center" wrapText="1"/>
    </xf>
    <xf numFmtId="0" fontId="16" fillId="6" borderId="17" xfId="0" applyFont="1" applyFill="1" applyBorder="1" applyAlignment="1">
      <alignment vertical="center" wrapText="1"/>
    </xf>
    <xf numFmtId="0" fontId="16" fillId="6" borderId="15" xfId="0" applyFont="1" applyFill="1" applyBorder="1" applyAlignment="1">
      <alignment horizontal="center" vertical="center" wrapText="1"/>
    </xf>
    <xf numFmtId="0" fontId="0" fillId="6" borderId="1" xfId="0" applyFill="1" applyBorder="1" applyAlignment="1">
      <alignment horizontal="center" vertical="center"/>
    </xf>
    <xf numFmtId="167" fontId="15" fillId="0" borderId="33" xfId="2" applyFont="1" applyBorder="1" applyAlignment="1">
      <alignment vertical="center" wrapText="1"/>
    </xf>
    <xf numFmtId="167" fontId="0" fillId="0" borderId="14" xfId="2" applyFont="1" applyBorder="1" applyAlignment="1">
      <alignment vertical="center"/>
    </xf>
    <xf numFmtId="0" fontId="15" fillId="0" borderId="0" xfId="0" applyFont="1" applyAlignment="1">
      <alignment horizontal="center" vertical="center" wrapText="1"/>
    </xf>
    <xf numFmtId="0" fontId="16" fillId="6" borderId="0" xfId="0" applyFont="1" applyFill="1" applyAlignment="1">
      <alignment vertical="center" wrapText="1"/>
    </xf>
    <xf numFmtId="0" fontId="0" fillId="6" borderId="0" xfId="0" applyFill="1" applyAlignment="1">
      <alignment horizontal="center" vertical="center"/>
    </xf>
    <xf numFmtId="167" fontId="15" fillId="0" borderId="0" xfId="2" applyFont="1" applyBorder="1" applyAlignment="1">
      <alignment vertical="center" wrapText="1"/>
    </xf>
    <xf numFmtId="167" fontId="0" fillId="0" borderId="1" xfId="2" applyFont="1" applyBorder="1"/>
    <xf numFmtId="167" fontId="0" fillId="0" borderId="0" xfId="2" applyFont="1"/>
    <xf numFmtId="167" fontId="0" fillId="0" borderId="0" xfId="2" applyFont="1" applyAlignment="1">
      <alignment vertical="center"/>
    </xf>
    <xf numFmtId="0" fontId="0" fillId="0" borderId="0" xfId="0" applyAlignment="1">
      <alignment horizontal="center" vertical="center"/>
    </xf>
    <xf numFmtId="0" fontId="10" fillId="0" borderId="0" xfId="6"/>
    <xf numFmtId="0" fontId="10" fillId="0" borderId="1" xfId="6" applyBorder="1" applyAlignment="1">
      <alignment horizontal="center" vertical="justify" wrapText="1"/>
    </xf>
    <xf numFmtId="0" fontId="10" fillId="0" borderId="1" xfId="6" applyBorder="1" applyAlignment="1">
      <alignment horizontal="center" vertical="center"/>
    </xf>
    <xf numFmtId="174" fontId="13" fillId="0" borderId="1" xfId="3" applyNumberFormat="1" applyFont="1" applyBorder="1" applyAlignment="1">
      <alignment vertical="center"/>
    </xf>
    <xf numFmtId="0" fontId="10" fillId="0" borderId="0" xfId="6" applyAlignment="1">
      <alignment horizontal="center"/>
    </xf>
    <xf numFmtId="0" fontId="10" fillId="4" borderId="1" xfId="6" applyFill="1" applyBorder="1" applyAlignment="1">
      <alignment horizontal="center" vertical="justify" wrapText="1"/>
    </xf>
    <xf numFmtId="0" fontId="10" fillId="4" borderId="1" xfId="6" applyFill="1" applyBorder="1" applyAlignment="1">
      <alignment horizontal="center" vertical="center"/>
    </xf>
    <xf numFmtId="0" fontId="10" fillId="0" borderId="1" xfId="6" applyBorder="1"/>
    <xf numFmtId="0" fontId="0" fillId="7" borderId="18" xfId="0" applyFill="1" applyBorder="1" applyAlignment="1">
      <alignment horizontal="center" vertical="justify" wrapText="1"/>
    </xf>
    <xf numFmtId="0" fontId="0" fillId="0" borderId="18" xfId="0" applyBorder="1" applyAlignment="1">
      <alignment horizontal="center" vertical="justify" wrapText="1"/>
    </xf>
    <xf numFmtId="0" fontId="0" fillId="4" borderId="18" xfId="0" applyFill="1" applyBorder="1" applyAlignment="1">
      <alignment horizontal="center" vertical="justify" wrapText="1"/>
    </xf>
    <xf numFmtId="0" fontId="0" fillId="4" borderId="1" xfId="0" applyFill="1" applyBorder="1" applyAlignment="1">
      <alignment vertical="justify" wrapText="1"/>
    </xf>
    <xf numFmtId="0" fontId="11" fillId="0" borderId="1" xfId="0" applyFont="1" applyBorder="1"/>
    <xf numFmtId="0" fontId="11" fillId="0" borderId="1" xfId="0" applyFont="1" applyBorder="1" applyAlignment="1">
      <alignment vertical="top"/>
    </xf>
    <xf numFmtId="0" fontId="17" fillId="0" borderId="1" xfId="0" applyFont="1" applyBorder="1" applyAlignment="1">
      <alignment vertical="top" wrapText="1"/>
    </xf>
    <xf numFmtId="0" fontId="0" fillId="3" borderId="1" xfId="0" applyFill="1" applyBorder="1" applyAlignment="1">
      <alignment vertical="top"/>
    </xf>
    <xf numFmtId="0" fontId="0" fillId="3" borderId="1" xfId="0" applyFill="1" applyBorder="1" applyAlignment="1">
      <alignment vertical="top" wrapText="1"/>
    </xf>
    <xf numFmtId="3" fontId="0" fillId="0" borderId="0" xfId="0" applyNumberFormat="1" applyAlignment="1">
      <alignment horizontal="right" vertical="top"/>
    </xf>
    <xf numFmtId="175" fontId="0" fillId="0" borderId="0" xfId="0" applyNumberFormat="1" applyAlignment="1">
      <alignment horizontal="right" vertical="top"/>
    </xf>
    <xf numFmtId="3" fontId="0" fillId="8" borderId="1" xfId="0" applyNumberFormat="1" applyFill="1" applyBorder="1" applyAlignment="1">
      <alignment vertical="top"/>
    </xf>
    <xf numFmtId="176" fontId="0" fillId="0" borderId="1" xfId="1" applyNumberFormat="1" applyFont="1" applyBorder="1"/>
    <xf numFmtId="0" fontId="19" fillId="0" borderId="1" xfId="0" applyFont="1" applyBorder="1"/>
    <xf numFmtId="0" fontId="6" fillId="0" borderId="0" xfId="7" applyAlignment="1">
      <alignment vertical="center"/>
    </xf>
    <xf numFmtId="0" fontId="6" fillId="0" borderId="1" xfId="7" applyBorder="1" applyAlignment="1">
      <alignment horizontal="left" vertical="center"/>
    </xf>
    <xf numFmtId="0" fontId="6" fillId="0" borderId="1" xfId="7" applyBorder="1" applyAlignment="1">
      <alignment horizontal="left" vertical="center" wrapText="1"/>
    </xf>
    <xf numFmtId="0" fontId="0" fillId="0" borderId="1" xfId="7" applyFont="1" applyBorder="1" applyAlignment="1">
      <alignment horizontal="left" vertical="center" wrapText="1"/>
    </xf>
    <xf numFmtId="0" fontId="6" fillId="0" borderId="2" xfId="7" applyBorder="1" applyAlignment="1">
      <alignment horizontal="left" vertical="center"/>
    </xf>
    <xf numFmtId="0" fontId="0" fillId="0" borderId="18" xfId="0" applyBorder="1"/>
    <xf numFmtId="0" fontId="5" fillId="3" borderId="18" xfId="0" applyFont="1" applyFill="1" applyBorder="1" applyAlignment="1">
      <alignment horizontal="center"/>
    </xf>
    <xf numFmtId="0" fontId="0" fillId="2" borderId="18" xfId="0" applyFill="1" applyBorder="1"/>
    <xf numFmtId="0" fontId="5" fillId="3" borderId="14" xfId="0" applyFont="1" applyFill="1" applyBorder="1" applyAlignment="1">
      <alignment horizontal="center"/>
    </xf>
    <xf numFmtId="0" fontId="5" fillId="3" borderId="14" xfId="0" applyFont="1" applyFill="1" applyBorder="1"/>
    <xf numFmtId="0" fontId="0" fillId="2" borderId="15" xfId="0" applyFill="1" applyBorder="1"/>
    <xf numFmtId="165" fontId="0" fillId="2" borderId="15" xfId="0" applyNumberFormat="1" applyFill="1" applyBorder="1" applyAlignment="1">
      <alignment horizontal="center"/>
    </xf>
    <xf numFmtId="166" fontId="0" fillId="2" borderId="15" xfId="0" applyNumberFormat="1" applyFill="1" applyBorder="1" applyAlignment="1">
      <alignment horizontal="right"/>
    </xf>
    <xf numFmtId="0" fontId="6" fillId="0" borderId="1" xfId="7" applyBorder="1" applyAlignment="1">
      <alignment vertical="center" wrapText="1"/>
    </xf>
    <xf numFmtId="0" fontId="0" fillId="0" borderId="1" xfId="7" applyFont="1" applyBorder="1" applyAlignment="1">
      <alignment horizontal="center" vertical="center"/>
    </xf>
    <xf numFmtId="0" fontId="6" fillId="0" borderId="1" xfId="7" applyBorder="1" applyAlignment="1">
      <alignment horizontal="center" vertical="center"/>
    </xf>
    <xf numFmtId="0" fontId="6" fillId="0" borderId="1" xfId="7" applyBorder="1" applyAlignment="1">
      <alignment vertical="center"/>
    </xf>
    <xf numFmtId="0" fontId="5" fillId="0" borderId="1" xfId="0" applyFont="1" applyBorder="1" applyAlignment="1">
      <alignment horizontal="center"/>
    </xf>
    <xf numFmtId="0" fontId="5" fillId="0" borderId="1" xfId="0" applyFont="1" applyBorder="1"/>
    <xf numFmtId="0" fontId="20" fillId="0" borderId="1" xfId="0" applyFont="1" applyBorder="1" applyAlignment="1">
      <alignment horizontal="center" vertical="center" wrapText="1"/>
    </xf>
    <xf numFmtId="0" fontId="6" fillId="0" borderId="1" xfId="0" applyFont="1" applyBorder="1"/>
    <xf numFmtId="0" fontId="6" fillId="0" borderId="1" xfId="0" applyFont="1" applyBorder="1" applyAlignment="1">
      <alignment vertical="center" wrapText="1"/>
    </xf>
    <xf numFmtId="165" fontId="0" fillId="0" borderId="1" xfId="0" applyNumberFormat="1" applyBorder="1" applyAlignment="1">
      <alignment horizontal="center"/>
    </xf>
    <xf numFmtId="166" fontId="0" fillId="0" borderId="1" xfId="0" applyNumberFormat="1" applyBorder="1" applyAlignment="1">
      <alignment horizontal="right"/>
    </xf>
    <xf numFmtId="166" fontId="0" fillId="0" borderId="1" xfId="0" applyNumberFormat="1" applyBorder="1"/>
    <xf numFmtId="0" fontId="6" fillId="0" borderId="1" xfId="0" applyFont="1" applyBorder="1" applyAlignment="1">
      <alignment wrapText="1"/>
    </xf>
    <xf numFmtId="0" fontId="7" fillId="0" borderId="19" xfId="0" applyFont="1" applyBorder="1" applyAlignment="1">
      <alignment vertical="center"/>
    </xf>
    <xf numFmtId="172" fontId="21" fillId="0" borderId="20" xfId="4" applyNumberFormat="1" applyFont="1" applyFill="1" applyBorder="1" applyAlignment="1">
      <alignment vertical="center"/>
    </xf>
    <xf numFmtId="172" fontId="7" fillId="0" borderId="19" xfId="4" applyNumberFormat="1" applyFont="1" applyFill="1" applyBorder="1" applyAlignment="1">
      <alignment vertical="center"/>
    </xf>
    <xf numFmtId="172" fontId="7" fillId="0" borderId="20" xfId="4" applyNumberFormat="1" applyFont="1" applyFill="1" applyBorder="1" applyAlignment="1">
      <alignment vertical="center"/>
    </xf>
    <xf numFmtId="173" fontId="21" fillId="0" borderId="20" xfId="4" applyNumberFormat="1" applyFont="1" applyFill="1" applyBorder="1" applyAlignment="1">
      <alignment vertical="center" wrapText="1"/>
    </xf>
    <xf numFmtId="172" fontId="21" fillId="0" borderId="21" xfId="4" applyNumberFormat="1" applyFont="1" applyFill="1" applyBorder="1" applyAlignment="1">
      <alignment vertical="center"/>
    </xf>
    <xf numFmtId="172" fontId="7" fillId="0" borderId="9" xfId="4" applyNumberFormat="1" applyFont="1" applyFill="1" applyBorder="1" applyAlignment="1">
      <alignment vertical="center"/>
    </xf>
    <xf numFmtId="0" fontId="7" fillId="0" borderId="22" xfId="0" applyFont="1" applyBorder="1" applyAlignment="1">
      <alignment vertical="center"/>
    </xf>
    <xf numFmtId="173" fontId="21" fillId="0" borderId="8" xfId="4" applyNumberFormat="1" applyFont="1" applyFill="1" applyBorder="1" applyAlignment="1">
      <alignment vertical="center"/>
    </xf>
    <xf numFmtId="173" fontId="21" fillId="0" borderId="20" xfId="4" applyNumberFormat="1" applyFont="1" applyFill="1" applyBorder="1" applyAlignment="1">
      <alignment vertical="center"/>
    </xf>
    <xf numFmtId="173" fontId="21" fillId="0" borderId="23" xfId="4" applyNumberFormat="1" applyFont="1" applyFill="1" applyBorder="1" applyAlignment="1">
      <alignment vertical="center"/>
    </xf>
    <xf numFmtId="172" fontId="7" fillId="0" borderId="22" xfId="4" applyNumberFormat="1" applyFont="1" applyFill="1" applyBorder="1" applyAlignment="1">
      <alignment vertical="center"/>
    </xf>
    <xf numFmtId="172" fontId="7" fillId="0" borderId="21" xfId="4" applyNumberFormat="1" applyFont="1" applyFill="1" applyBorder="1" applyAlignment="1">
      <alignment vertical="center"/>
    </xf>
    <xf numFmtId="172" fontId="7" fillId="0" borderId="24" xfId="4" applyNumberFormat="1" applyFont="1" applyFill="1" applyBorder="1" applyAlignment="1">
      <alignment vertical="center"/>
    </xf>
    <xf numFmtId="173" fontId="21" fillId="0" borderId="21" xfId="4" applyNumberFormat="1" applyFont="1" applyFill="1" applyBorder="1" applyAlignment="1">
      <alignment vertical="center"/>
    </xf>
    <xf numFmtId="0" fontId="10" fillId="0" borderId="1" xfId="6" applyBorder="1" applyAlignment="1">
      <alignment horizontal="center" vertical="center" wrapText="1"/>
    </xf>
    <xf numFmtId="174" fontId="13" fillId="0" borderId="1" xfId="3" applyNumberFormat="1" applyFont="1" applyFill="1" applyBorder="1" applyAlignment="1">
      <alignment vertical="center"/>
    </xf>
    <xf numFmtId="0" fontId="0" fillId="0" borderId="1" xfId="0" applyBorder="1" applyAlignment="1">
      <alignment wrapText="1"/>
    </xf>
    <xf numFmtId="0" fontId="6" fillId="0" borderId="1" xfId="0" applyFont="1" applyBorder="1" applyAlignment="1">
      <alignment vertical="top" wrapText="1"/>
    </xf>
    <xf numFmtId="0" fontId="6" fillId="0" borderId="1" xfId="0" applyFont="1" applyBorder="1" applyAlignment="1">
      <alignment horizontal="center" vertical="center" wrapText="1"/>
    </xf>
    <xf numFmtId="0" fontId="9" fillId="0" borderId="1" xfId="0" applyFont="1" applyBorder="1" applyAlignment="1">
      <alignment horizontal="left" vertical="top" wrapText="1"/>
    </xf>
    <xf numFmtId="0" fontId="0" fillId="0" borderId="2" xfId="0" applyBorder="1" applyAlignment="1">
      <alignment wrapText="1"/>
    </xf>
    <xf numFmtId="174" fontId="3" fillId="4" borderId="1" xfId="1" applyNumberFormat="1" applyFont="1" applyFill="1" applyBorder="1"/>
    <xf numFmtId="0" fontId="25"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6" fillId="0" borderId="1" xfId="0" applyFont="1" applyBorder="1" applyAlignment="1">
      <alignment horizontal="center" vertical="center" wrapText="1"/>
    </xf>
    <xf numFmtId="176" fontId="0" fillId="0" borderId="1" xfId="1" applyNumberFormat="1" applyFont="1" applyBorder="1" applyAlignment="1">
      <alignment horizontal="center" vertical="center"/>
    </xf>
    <xf numFmtId="0" fontId="10" fillId="0" borderId="31" xfId="6" applyBorder="1" applyAlignment="1">
      <alignment horizontal="center" vertical="center"/>
    </xf>
    <xf numFmtId="0" fontId="10" fillId="0" borderId="31" xfId="6" applyBorder="1"/>
    <xf numFmtId="0" fontId="18" fillId="0" borderId="14" xfId="0" applyFont="1" applyBorder="1" applyAlignment="1">
      <alignment horizontal="center" vertical="center" wrapText="1"/>
    </xf>
    <xf numFmtId="0" fontId="19" fillId="0" borderId="14" xfId="0" applyFont="1" applyBorder="1"/>
    <xf numFmtId="176" fontId="0" fillId="0" borderId="14" xfId="1" applyNumberFormat="1" applyFont="1" applyBorder="1"/>
    <xf numFmtId="0" fontId="10" fillId="0" borderId="31" xfId="6" applyBorder="1" applyAlignment="1">
      <alignment vertical="center"/>
    </xf>
    <xf numFmtId="176" fontId="0" fillId="0" borderId="14" xfId="1" applyNumberFormat="1" applyFont="1" applyBorder="1" applyAlignment="1">
      <alignment horizontal="center" vertical="center"/>
    </xf>
    <xf numFmtId="0" fontId="0" fillId="0" borderId="0" xfId="0" applyAlignment="1">
      <alignment wrapText="1"/>
    </xf>
    <xf numFmtId="0" fontId="1" fillId="0" borderId="31" xfId="6" applyFont="1" applyBorder="1" applyAlignment="1">
      <alignment vertical="center" wrapText="1"/>
    </xf>
    <xf numFmtId="0" fontId="1" fillId="0" borderId="1" xfId="6" applyFont="1" applyBorder="1" applyAlignment="1">
      <alignment horizontal="center" vertical="center" wrapText="1"/>
    </xf>
    <xf numFmtId="174" fontId="1" fillId="0" borderId="1" xfId="3" applyNumberFormat="1" applyFont="1" applyBorder="1" applyAlignment="1">
      <alignment vertical="center"/>
    </xf>
    <xf numFmtId="174" fontId="1" fillId="4" borderId="1" xfId="3" applyNumberFormat="1" applyFont="1" applyFill="1" applyBorder="1" applyAlignment="1">
      <alignment vertical="center"/>
    </xf>
    <xf numFmtId="174" fontId="1" fillId="0" borderId="1" xfId="3" applyNumberFormat="1" applyFont="1" applyFill="1" applyBorder="1" applyAlignment="1">
      <alignment vertical="center"/>
    </xf>
    <xf numFmtId="174" fontId="1" fillId="0" borderId="1" xfId="1" applyNumberFormat="1" applyFont="1" applyBorder="1"/>
    <xf numFmtId="174" fontId="1" fillId="0" borderId="1" xfId="3" applyNumberFormat="1" applyFont="1" applyBorder="1"/>
    <xf numFmtId="174" fontId="1" fillId="0" borderId="1" xfId="3" applyNumberFormat="1" applyFont="1" applyBorder="1" applyAlignment="1">
      <alignment vertical="justify" wrapText="1"/>
    </xf>
    <xf numFmtId="174" fontId="1" fillId="0" borderId="1" xfId="3" applyNumberFormat="1" applyFont="1" applyFill="1" applyBorder="1"/>
    <xf numFmtId="0" fontId="0" fillId="0" borderId="31" xfId="0" applyBorder="1" applyAlignment="1">
      <alignment vertical="top"/>
    </xf>
    <xf numFmtId="0" fontId="0" fillId="0" borderId="31" xfId="0" applyBorder="1" applyAlignment="1">
      <alignment wrapText="1"/>
    </xf>
    <xf numFmtId="0" fontId="0" fillId="0" borderId="31" xfId="0" applyBorder="1"/>
    <xf numFmtId="0" fontId="6" fillId="0" borderId="31" xfId="7" applyBorder="1" applyAlignment="1">
      <alignment horizontal="left" vertical="center" wrapText="1"/>
    </xf>
    <xf numFmtId="0" fontId="1" fillId="0" borderId="1" xfId="6" applyFont="1" applyBorder="1" applyAlignment="1">
      <alignment horizontal="left" vertical="center" wrapText="1"/>
    </xf>
    <xf numFmtId="0" fontId="10" fillId="0" borderId="1" xfId="6" applyBorder="1" applyAlignment="1">
      <alignment horizontal="left" vertical="center" wrapText="1"/>
    </xf>
    <xf numFmtId="0" fontId="1" fillId="0" borderId="1" xfId="6" applyFont="1" applyBorder="1" applyAlignment="1">
      <alignment horizontal="center" vertical="center" wrapText="1"/>
    </xf>
    <xf numFmtId="0" fontId="10" fillId="0" borderId="1" xfId="6" applyBorder="1" applyAlignment="1">
      <alignment horizontal="center" vertical="justify" wrapText="1"/>
    </xf>
    <xf numFmtId="0" fontId="10" fillId="0" borderId="14" xfId="6" applyBorder="1" applyAlignment="1">
      <alignment horizontal="center" vertical="center"/>
    </xf>
    <xf numFmtId="0" fontId="10" fillId="0" borderId="15" xfId="6" applyBorder="1" applyAlignment="1">
      <alignment horizontal="center" vertical="center"/>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22" fillId="0" borderId="28" xfId="0" applyFont="1" applyBorder="1" applyAlignment="1">
      <alignment vertical="center" wrapText="1"/>
    </xf>
    <xf numFmtId="0" fontId="22" fillId="0" borderId="29" xfId="0" applyFont="1" applyBorder="1" applyAlignment="1">
      <alignment vertical="center" wrapText="1"/>
    </xf>
    <xf numFmtId="0" fontId="22" fillId="0" borderId="30" xfId="0" applyFont="1" applyBorder="1" applyAlignment="1">
      <alignment vertical="center" wrapText="1"/>
    </xf>
    <xf numFmtId="0" fontId="8" fillId="0" borderId="28" xfId="0" applyFont="1" applyBorder="1" applyAlignment="1">
      <alignment vertical="center"/>
    </xf>
    <xf numFmtId="0" fontId="8" fillId="0" borderId="29" xfId="0" applyFont="1" applyBorder="1" applyAlignment="1">
      <alignment vertical="center"/>
    </xf>
    <xf numFmtId="0" fontId="8" fillId="0" borderId="30" xfId="0" applyFont="1" applyBorder="1" applyAlignment="1">
      <alignment vertical="center"/>
    </xf>
    <xf numFmtId="0" fontId="22" fillId="0" borderId="28" xfId="0" applyFont="1" applyBorder="1" applyAlignment="1">
      <alignment vertical="center"/>
    </xf>
    <xf numFmtId="0" fontId="22" fillId="0" borderId="29" xfId="0" applyFont="1" applyBorder="1" applyAlignment="1">
      <alignment vertical="center"/>
    </xf>
    <xf numFmtId="0" fontId="22" fillId="0" borderId="30" xfId="0" applyFont="1" applyBorder="1" applyAlignment="1">
      <alignment vertical="center"/>
    </xf>
    <xf numFmtId="0" fontId="23" fillId="0" borderId="1" xfId="0" applyFont="1" applyBorder="1" applyAlignment="1">
      <alignment horizontal="center" vertical="center"/>
    </xf>
    <xf numFmtId="0" fontId="23" fillId="0" borderId="14" xfId="0" applyFont="1" applyBorder="1" applyAlignment="1">
      <alignment horizontal="center" vertical="center"/>
    </xf>
    <xf numFmtId="0" fontId="0" fillId="9" borderId="1" xfId="0" applyFill="1" applyBorder="1" applyAlignment="1">
      <alignment horizontal="center" vertical="center"/>
    </xf>
    <xf numFmtId="0" fontId="0" fillId="9" borderId="14" xfId="0" applyFill="1" applyBorder="1" applyAlignment="1">
      <alignment horizontal="center" vertical="center" wrapText="1"/>
    </xf>
    <xf numFmtId="0" fontId="0" fillId="9" borderId="34" xfId="0" applyFill="1" applyBorder="1" applyAlignment="1">
      <alignment horizontal="center" vertical="center" wrapText="1"/>
    </xf>
    <xf numFmtId="0" fontId="0" fillId="9" borderId="14" xfId="0" applyFill="1" applyBorder="1" applyAlignment="1">
      <alignment horizontal="center" vertical="center"/>
    </xf>
    <xf numFmtId="0" fontId="0" fillId="9" borderId="34" xfId="0" applyFill="1" applyBorder="1" applyAlignment="1">
      <alignment horizontal="center" vertical="center"/>
    </xf>
    <xf numFmtId="167" fontId="24" fillId="9" borderId="1" xfId="2" applyFont="1" applyFill="1" applyBorder="1" applyAlignment="1">
      <alignment horizontal="center" vertical="center" wrapText="1"/>
    </xf>
    <xf numFmtId="167" fontId="3" fillId="9" borderId="1" xfId="2" applyFont="1" applyFill="1" applyBorder="1" applyAlignment="1">
      <alignment horizontal="center" vertical="center" wrapText="1"/>
    </xf>
    <xf numFmtId="0" fontId="43" fillId="41" borderId="44" xfId="0" applyFont="1" applyFill="1" applyBorder="1" applyAlignment="1">
      <alignment vertical="center"/>
    </xf>
    <xf numFmtId="0" fontId="44" fillId="41" borderId="44" xfId="0" applyFont="1" applyFill="1" applyBorder="1" applyAlignment="1">
      <alignment vertical="center"/>
    </xf>
    <xf numFmtId="0" fontId="45" fillId="0" borderId="44" xfId="0" applyFont="1" applyBorder="1" applyAlignment="1">
      <alignment vertical="center"/>
    </xf>
    <xf numFmtId="0" fontId="45" fillId="0" borderId="45" xfId="0" applyFont="1" applyBorder="1" applyAlignment="1">
      <alignment horizontal="center" vertical="center"/>
    </xf>
    <xf numFmtId="0" fontId="45" fillId="0" borderId="46" xfId="0" applyFont="1" applyBorder="1" applyAlignment="1">
      <alignment horizontal="center" vertical="center"/>
    </xf>
    <xf numFmtId="0" fontId="45" fillId="0" borderId="47" xfId="0" applyFont="1" applyBorder="1" applyAlignment="1">
      <alignment vertical="center"/>
    </xf>
    <xf numFmtId="0" fontId="43" fillId="41" borderId="48" xfId="0" applyFont="1" applyFill="1" applyBorder="1" applyAlignment="1">
      <alignment horizontal="center" vertical="center" wrapText="1"/>
    </xf>
    <xf numFmtId="0" fontId="43" fillId="41" borderId="31" xfId="0" applyFont="1" applyFill="1" applyBorder="1" applyAlignment="1">
      <alignment horizontal="center" vertical="center" wrapText="1"/>
    </xf>
  </cellXfs>
  <cellStyles count="51">
    <cellStyle name="20% - Énfasis1" xfId="24" builtinId="30" customBuiltin="1"/>
    <cellStyle name="20% - Énfasis2" xfId="27" builtinId="34" customBuiltin="1"/>
    <cellStyle name="20% - Énfasis3" xfId="30" builtinId="38" customBuiltin="1"/>
    <cellStyle name="20% - Énfasis4" xfId="33" builtinId="42" customBuiltin="1"/>
    <cellStyle name="20% - Énfasis5" xfId="36" builtinId="46" customBuiltin="1"/>
    <cellStyle name="20% - Énfasis6" xfId="39" builtinId="50" customBuiltin="1"/>
    <cellStyle name="40% - Énfasis1" xfId="25" builtinId="31" customBuiltin="1"/>
    <cellStyle name="40% - Énfasis2" xfId="28" builtinId="35" customBuiltin="1"/>
    <cellStyle name="40% - Énfasis3" xfId="31" builtinId="39" customBuiltin="1"/>
    <cellStyle name="40% - Énfasis4" xfId="34" builtinId="43" customBuiltin="1"/>
    <cellStyle name="40% - Énfasis5" xfId="37" builtinId="47" customBuiltin="1"/>
    <cellStyle name="40% - Énfasis6" xfId="40" builtinId="51" customBuiltin="1"/>
    <cellStyle name="60% - Énfasis1 2" xfId="45" xr:uid="{00000000-0005-0000-0000-00000C000000}"/>
    <cellStyle name="60% - Énfasis2 2" xfId="46" xr:uid="{00000000-0005-0000-0000-00000D000000}"/>
    <cellStyle name="60% - Énfasis3 2" xfId="47" xr:uid="{00000000-0005-0000-0000-00000E000000}"/>
    <cellStyle name="60% - Énfasis4 2" xfId="48" xr:uid="{00000000-0005-0000-0000-00000F000000}"/>
    <cellStyle name="60% - Énfasis5 2" xfId="49" xr:uid="{00000000-0005-0000-0000-000010000000}"/>
    <cellStyle name="60% - Énfasis6 2" xfId="50" xr:uid="{00000000-0005-0000-0000-000011000000}"/>
    <cellStyle name="Bueno" xfId="13" builtinId="26" customBuiltin="1"/>
    <cellStyle name="Cálculo" xfId="17" builtinId="22" customBuiltin="1"/>
    <cellStyle name="Celda de comprobación" xfId="19" builtinId="23" customBuiltin="1"/>
    <cellStyle name="Celda vinculada" xfId="18" builtinId="24" customBuiltin="1"/>
    <cellStyle name="Encabezado 1" xfId="9" builtinId="16" customBuiltin="1"/>
    <cellStyle name="Encabezado 4" xfId="12" builtinId="19" customBuiltin="1"/>
    <cellStyle name="Énfasis1" xfId="23" builtinId="29" customBuiltin="1"/>
    <cellStyle name="Énfasis2" xfId="26" builtinId="33" customBuiltin="1"/>
    <cellStyle name="Énfasis3" xfId="29" builtinId="37" customBuiltin="1"/>
    <cellStyle name="Énfasis4" xfId="32" builtinId="41" customBuiltin="1"/>
    <cellStyle name="Énfasis5" xfId="35" builtinId="45" customBuiltin="1"/>
    <cellStyle name="Énfasis6" xfId="38" builtinId="49" customBuiltin="1"/>
    <cellStyle name="Entrada" xfId="15" builtinId="20" customBuiltin="1"/>
    <cellStyle name="Incorrecto" xfId="14" builtinId="27" customBuiltin="1"/>
    <cellStyle name="Millares" xfId="1" builtinId="3"/>
    <cellStyle name="Millares [0]" xfId="2" builtinId="6"/>
    <cellStyle name="Millares 2" xfId="3" xr:uid="{00000000-0005-0000-0000-000021000000}"/>
    <cellStyle name="Moneda" xfId="4" builtinId="4"/>
    <cellStyle name="Neutral 2" xfId="43" xr:uid="{00000000-0005-0000-0000-000023000000}"/>
    <cellStyle name="Normal" xfId="0" builtinId="0"/>
    <cellStyle name="Normal 2" xfId="5" xr:uid="{00000000-0005-0000-0000-000025000000}"/>
    <cellStyle name="Normal 3" xfId="6" xr:uid="{00000000-0005-0000-0000-000026000000}"/>
    <cellStyle name="Normal 4" xfId="41" xr:uid="{00000000-0005-0000-0000-000027000000}"/>
    <cellStyle name="Normal 7" xfId="7" xr:uid="{00000000-0005-0000-0000-000028000000}"/>
    <cellStyle name="Normal_Pasto_COP TERMINAL NORTE MEDELLÌN." xfId="8" xr:uid="{00000000-0005-0000-0000-000029000000}"/>
    <cellStyle name="Notas 2" xfId="44" xr:uid="{00000000-0005-0000-0000-00002A000000}"/>
    <cellStyle name="Salida" xfId="16" builtinId="21" customBuiltin="1"/>
    <cellStyle name="Texto de advertencia" xfId="20" builtinId="11" customBuiltin="1"/>
    <cellStyle name="Texto explicativo" xfId="21" builtinId="53" customBuiltin="1"/>
    <cellStyle name="Título 2" xfId="10" builtinId="17" customBuiltin="1"/>
    <cellStyle name="Título 3" xfId="11" builtinId="18" customBuiltin="1"/>
    <cellStyle name="Título 4" xfId="42" xr:uid="{00000000-0005-0000-0000-000031000000}"/>
    <cellStyle name="Total" xfId="22" builtinId="25"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26" Type="http://schemas.openxmlformats.org/officeDocument/2006/relationships/image" Target="../media/image50.png"/><Relationship Id="rId3" Type="http://schemas.openxmlformats.org/officeDocument/2006/relationships/image" Target="../media/image27.png"/><Relationship Id="rId21" Type="http://schemas.openxmlformats.org/officeDocument/2006/relationships/image" Target="../media/image45.png"/><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5" Type="http://schemas.openxmlformats.org/officeDocument/2006/relationships/image" Target="../media/image49.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jpeg"/><Relationship Id="rId6" Type="http://schemas.openxmlformats.org/officeDocument/2006/relationships/image" Target="../media/image30.png"/><Relationship Id="rId11" Type="http://schemas.openxmlformats.org/officeDocument/2006/relationships/image" Target="../media/image35.png"/><Relationship Id="rId24" Type="http://schemas.openxmlformats.org/officeDocument/2006/relationships/image" Target="../media/image48.jpeg"/><Relationship Id="rId5" Type="http://schemas.openxmlformats.org/officeDocument/2006/relationships/image" Target="../media/image29.png"/><Relationship Id="rId15" Type="http://schemas.openxmlformats.org/officeDocument/2006/relationships/image" Target="../media/image39.png"/><Relationship Id="rId23" Type="http://schemas.openxmlformats.org/officeDocument/2006/relationships/image" Target="../media/image47.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jpeg"/><Relationship Id="rId27" Type="http://schemas.openxmlformats.org/officeDocument/2006/relationships/image" Target="../media/image5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56.jpeg"/><Relationship Id="rId13" Type="http://schemas.openxmlformats.org/officeDocument/2006/relationships/image" Target="../media/image59.jpeg"/><Relationship Id="rId18" Type="http://schemas.openxmlformats.org/officeDocument/2006/relationships/image" Target="../media/image18.png"/><Relationship Id="rId3" Type="http://schemas.openxmlformats.org/officeDocument/2006/relationships/image" Target="../media/image54.png"/><Relationship Id="rId21" Type="http://schemas.openxmlformats.org/officeDocument/2006/relationships/image" Target="../media/image21.png"/><Relationship Id="rId7" Type="http://schemas.openxmlformats.org/officeDocument/2006/relationships/image" Target="../media/image55.jpeg"/><Relationship Id="rId12" Type="http://schemas.openxmlformats.org/officeDocument/2006/relationships/image" Target="../media/image58.jpeg"/><Relationship Id="rId17" Type="http://schemas.openxmlformats.org/officeDocument/2006/relationships/image" Target="../media/image62.jpeg"/><Relationship Id="rId25" Type="http://schemas.openxmlformats.org/officeDocument/2006/relationships/image" Target="../media/image51.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63.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61.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57.jpeg"/><Relationship Id="rId14" Type="http://schemas.openxmlformats.org/officeDocument/2006/relationships/image" Target="../media/image60.jpeg"/><Relationship Id="rId22" Type="http://schemas.openxmlformats.org/officeDocument/2006/relationships/image" Target="../media/image2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editAs="oneCell">
    <xdr:from>
      <xdr:col>2</xdr:col>
      <xdr:colOff>3467100</xdr:colOff>
      <xdr:row>7</xdr:row>
      <xdr:rowOff>847725</xdr:rowOff>
    </xdr:from>
    <xdr:to>
      <xdr:col>4</xdr:col>
      <xdr:colOff>342900</xdr:colOff>
      <xdr:row>9</xdr:row>
      <xdr:rowOff>142875</xdr:rowOff>
    </xdr:to>
    <xdr:pic>
      <xdr:nvPicPr>
        <xdr:cNvPr id="11959" name="5 Imagen" descr="http://www.golty.com/timthumb.php?w=446&amp;h=292&amp;zc=2&amp;src=http://www.golty.com/wp-content/files_mf/balones26.png">
          <a:extLst>
            <a:ext uri="{FF2B5EF4-FFF2-40B4-BE49-F238E27FC236}">
              <a16:creationId xmlns:a16="http://schemas.microsoft.com/office/drawing/2014/main" id="{FC193796-DDD6-7681-2F5E-21FF383A1D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9450" y="6610350"/>
          <a:ext cx="1714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3486150</xdr:colOff>
      <xdr:row>3</xdr:row>
      <xdr:rowOff>895350</xdr:rowOff>
    </xdr:from>
    <xdr:to>
      <xdr:col>4</xdr:col>
      <xdr:colOff>361950</xdr:colOff>
      <xdr:row>5</xdr:row>
      <xdr:rowOff>133350</xdr:rowOff>
    </xdr:to>
    <xdr:pic>
      <xdr:nvPicPr>
        <xdr:cNvPr id="11960" name="6 Imagen" descr="http://www.golty.com/timthumb.php?w=446&amp;h=292&amp;zc=2&amp;src=http://www.golty.com/wp-content/files_mf/balones26.png">
          <a:extLst>
            <a:ext uri="{FF2B5EF4-FFF2-40B4-BE49-F238E27FC236}">
              <a16:creationId xmlns:a16="http://schemas.microsoft.com/office/drawing/2014/main" id="{0C5DD315-E2BA-84DC-8993-40EF4D4BCB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2943225"/>
          <a:ext cx="1714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xdr:row>
      <xdr:rowOff>9525</xdr:rowOff>
    </xdr:from>
    <xdr:to>
      <xdr:col>3</xdr:col>
      <xdr:colOff>962025</xdr:colOff>
      <xdr:row>3</xdr:row>
      <xdr:rowOff>933450</xdr:rowOff>
    </xdr:to>
    <xdr:pic>
      <xdr:nvPicPr>
        <xdr:cNvPr id="11961" name="10 Imagen" descr="Resultado de imagen para golty">
          <a:extLst>
            <a:ext uri="{FF2B5EF4-FFF2-40B4-BE49-F238E27FC236}">
              <a16:creationId xmlns:a16="http://schemas.microsoft.com/office/drawing/2014/main" id="{BED4DA66-E1DA-AC16-2025-0EA466B8CF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534" t="9091" r="8469" b="17424"/>
        <a:stretch>
          <a:fillRect/>
        </a:stretch>
      </xdr:blipFill>
      <xdr:spPr bwMode="auto">
        <a:xfrm>
          <a:off x="7400925" y="2057400"/>
          <a:ext cx="933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7</xdr:row>
      <xdr:rowOff>9525</xdr:rowOff>
    </xdr:from>
    <xdr:to>
      <xdr:col>3</xdr:col>
      <xdr:colOff>962025</xdr:colOff>
      <xdr:row>8</xdr:row>
      <xdr:rowOff>19050</xdr:rowOff>
    </xdr:to>
    <xdr:pic>
      <xdr:nvPicPr>
        <xdr:cNvPr id="11962" name="11 Imagen" descr="Resultado de imagen para golty">
          <a:extLst>
            <a:ext uri="{FF2B5EF4-FFF2-40B4-BE49-F238E27FC236}">
              <a16:creationId xmlns:a16="http://schemas.microsoft.com/office/drawing/2014/main" id="{F042FE97-E90E-DC94-93A0-82563473A5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534" t="9091" r="8469" b="17424"/>
        <a:stretch>
          <a:fillRect/>
        </a:stretch>
      </xdr:blipFill>
      <xdr:spPr bwMode="auto">
        <a:xfrm>
          <a:off x="7400925" y="5772150"/>
          <a:ext cx="933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2</xdr:row>
      <xdr:rowOff>28575</xdr:rowOff>
    </xdr:from>
    <xdr:to>
      <xdr:col>3</xdr:col>
      <xdr:colOff>990600</xdr:colOff>
      <xdr:row>3</xdr:row>
      <xdr:rowOff>28575</xdr:rowOff>
    </xdr:to>
    <xdr:pic>
      <xdr:nvPicPr>
        <xdr:cNvPr id="11963" name="15 Imagen" descr="Resultado de imagen para golty euforia">
          <a:extLst>
            <a:ext uri="{FF2B5EF4-FFF2-40B4-BE49-F238E27FC236}">
              <a16:creationId xmlns:a16="http://schemas.microsoft.com/office/drawing/2014/main" id="{2591FDEA-BF6C-92C4-C05D-615DB95D0B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1723" t="10345" r="12413" b="11035"/>
        <a:stretch>
          <a:fillRect/>
        </a:stretch>
      </xdr:blipFill>
      <xdr:spPr bwMode="auto">
        <a:xfrm>
          <a:off x="7448550" y="1133475"/>
          <a:ext cx="9144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6</xdr:row>
      <xdr:rowOff>0</xdr:rowOff>
    </xdr:from>
    <xdr:to>
      <xdr:col>3</xdr:col>
      <xdr:colOff>952500</xdr:colOff>
      <xdr:row>7</xdr:row>
      <xdr:rowOff>28575</xdr:rowOff>
    </xdr:to>
    <xdr:pic>
      <xdr:nvPicPr>
        <xdr:cNvPr id="11964" name="16 Imagen" descr="Resultado de imagen para golty euforia">
          <a:extLst>
            <a:ext uri="{FF2B5EF4-FFF2-40B4-BE49-F238E27FC236}">
              <a16:creationId xmlns:a16="http://schemas.microsoft.com/office/drawing/2014/main" id="{1717F54D-7302-03C9-187B-64E42977EE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1723" t="10345" r="12413" b="11035"/>
        <a:stretch>
          <a:fillRect/>
        </a:stretch>
      </xdr:blipFill>
      <xdr:spPr bwMode="auto">
        <a:xfrm>
          <a:off x="7410450" y="4848225"/>
          <a:ext cx="9144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1</xdr:row>
      <xdr:rowOff>0</xdr:rowOff>
    </xdr:from>
    <xdr:to>
      <xdr:col>3</xdr:col>
      <xdr:colOff>990600</xdr:colOff>
      <xdr:row>2</xdr:row>
      <xdr:rowOff>19050</xdr:rowOff>
    </xdr:to>
    <xdr:pic>
      <xdr:nvPicPr>
        <xdr:cNvPr id="11965" name="17 Imagen" descr="Resultado de imagen para golty forza">
          <a:extLst>
            <a:ext uri="{FF2B5EF4-FFF2-40B4-BE49-F238E27FC236}">
              <a16:creationId xmlns:a16="http://schemas.microsoft.com/office/drawing/2014/main" id="{4534AF40-C627-8E3D-8DB6-9375DEC791D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00925" y="161925"/>
          <a:ext cx="962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962025</xdr:colOff>
      <xdr:row>6</xdr:row>
      <xdr:rowOff>47625</xdr:rowOff>
    </xdr:to>
    <xdr:pic>
      <xdr:nvPicPr>
        <xdr:cNvPr id="11966" name="19 Imagen" descr="Resultado de imagen para golty forza">
          <a:extLst>
            <a:ext uri="{FF2B5EF4-FFF2-40B4-BE49-F238E27FC236}">
              <a16:creationId xmlns:a16="http://schemas.microsoft.com/office/drawing/2014/main" id="{28317FA8-BC5F-ECC6-C23E-D4E33B8E40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2350" y="3933825"/>
          <a:ext cx="962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9525</xdr:rowOff>
    </xdr:from>
    <xdr:to>
      <xdr:col>4</xdr:col>
      <xdr:colOff>9525</xdr:colOff>
      <xdr:row>12</xdr:row>
      <xdr:rowOff>28575</xdr:rowOff>
    </xdr:to>
    <xdr:pic>
      <xdr:nvPicPr>
        <xdr:cNvPr id="11967" name="9 Imagen" descr="Resultado de imagen para golty futbol sala">
          <a:extLst>
            <a:ext uri="{FF2B5EF4-FFF2-40B4-BE49-F238E27FC236}">
              <a16:creationId xmlns:a16="http://schemas.microsoft.com/office/drawing/2014/main" id="{F4EE50A7-DFF1-837C-1580-19B7D6F873A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6107" t="7375" r="10687" b="5589"/>
        <a:stretch>
          <a:fillRect/>
        </a:stretch>
      </xdr:blipFill>
      <xdr:spPr bwMode="auto">
        <a:xfrm>
          <a:off x="7372350" y="9429750"/>
          <a:ext cx="10382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11</xdr:row>
      <xdr:rowOff>981075</xdr:rowOff>
    </xdr:from>
    <xdr:to>
      <xdr:col>3</xdr:col>
      <xdr:colOff>1000125</xdr:colOff>
      <xdr:row>13</xdr:row>
      <xdr:rowOff>0</xdr:rowOff>
    </xdr:to>
    <xdr:pic>
      <xdr:nvPicPr>
        <xdr:cNvPr id="11968" name="5 Imagen" descr="http://www.golty.com/timthumb.php?w=446&amp;h=292&amp;zc=2&amp;src=http://www.golty.com/wp-content/files_mf/balones26.png">
          <a:extLst>
            <a:ext uri="{FF2B5EF4-FFF2-40B4-BE49-F238E27FC236}">
              <a16:creationId xmlns:a16="http://schemas.microsoft.com/office/drawing/2014/main" id="{B36FD4BC-5E80-26A1-D94A-C65507C985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221" r="23334" b="15254"/>
        <a:stretch>
          <a:fillRect/>
        </a:stretch>
      </xdr:blipFill>
      <xdr:spPr bwMode="auto">
        <a:xfrm>
          <a:off x="7439025" y="10401300"/>
          <a:ext cx="9334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12</xdr:row>
      <xdr:rowOff>904875</xdr:rowOff>
    </xdr:from>
    <xdr:to>
      <xdr:col>3</xdr:col>
      <xdr:colOff>1009650</xdr:colOff>
      <xdr:row>13</xdr:row>
      <xdr:rowOff>962025</xdr:rowOff>
    </xdr:to>
    <xdr:pic>
      <xdr:nvPicPr>
        <xdr:cNvPr id="11969" name="11 Imagen" descr="Resultado de imagen para golty banquitas">
          <a:extLst>
            <a:ext uri="{FF2B5EF4-FFF2-40B4-BE49-F238E27FC236}">
              <a16:creationId xmlns:a16="http://schemas.microsoft.com/office/drawing/2014/main" id="{CCAE0ED9-89F7-9618-85ED-E9E3A3A821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4242" t="21716" r="24242" b="26768"/>
        <a:stretch>
          <a:fillRect/>
        </a:stretch>
      </xdr:blipFill>
      <xdr:spPr bwMode="auto">
        <a:xfrm>
          <a:off x="7410450" y="11344275"/>
          <a:ext cx="9715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8</xdr:row>
      <xdr:rowOff>904875</xdr:rowOff>
    </xdr:from>
    <xdr:to>
      <xdr:col>3</xdr:col>
      <xdr:colOff>990600</xdr:colOff>
      <xdr:row>10</xdr:row>
      <xdr:rowOff>57150</xdr:rowOff>
    </xdr:to>
    <xdr:pic>
      <xdr:nvPicPr>
        <xdr:cNvPr id="11970" name="12 Imagen" descr="Resultado de imagen para golty gambeta">
          <a:extLst>
            <a:ext uri="{FF2B5EF4-FFF2-40B4-BE49-F238E27FC236}">
              <a16:creationId xmlns:a16="http://schemas.microsoft.com/office/drawing/2014/main" id="{2E98B122-F263-A901-43D8-81D693A393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81875" y="7581900"/>
          <a:ext cx="981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981075</xdr:colOff>
      <xdr:row>11</xdr:row>
      <xdr:rowOff>66675</xdr:rowOff>
    </xdr:to>
    <xdr:pic>
      <xdr:nvPicPr>
        <xdr:cNvPr id="11971" name="13 Imagen" descr="Resultado de imagen para golty gambeta">
          <a:extLst>
            <a:ext uri="{FF2B5EF4-FFF2-40B4-BE49-F238E27FC236}">
              <a16:creationId xmlns:a16="http://schemas.microsoft.com/office/drawing/2014/main" id="{08BB7620-738C-B3F1-BAE9-E14FC0F80E1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72350" y="8505825"/>
          <a:ext cx="981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13</xdr:row>
      <xdr:rowOff>981075</xdr:rowOff>
    </xdr:from>
    <xdr:to>
      <xdr:col>3</xdr:col>
      <xdr:colOff>990600</xdr:colOff>
      <xdr:row>15</xdr:row>
      <xdr:rowOff>9525</xdr:rowOff>
    </xdr:to>
    <xdr:pic>
      <xdr:nvPicPr>
        <xdr:cNvPr id="11972" name="14 Imagen" descr="Balón de Baloncesto Naranja GOLTY Pro Gold Bpv #7">
          <a:extLst>
            <a:ext uri="{FF2B5EF4-FFF2-40B4-BE49-F238E27FC236}">
              <a16:creationId xmlns:a16="http://schemas.microsoft.com/office/drawing/2014/main" id="{EF6718A5-83D6-A622-67F0-90E6606371D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4047" b="14214"/>
        <a:stretch>
          <a:fillRect/>
        </a:stretch>
      </xdr:blipFill>
      <xdr:spPr bwMode="auto">
        <a:xfrm>
          <a:off x="7391400" y="12334875"/>
          <a:ext cx="9715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14</xdr:row>
      <xdr:rowOff>981075</xdr:rowOff>
    </xdr:from>
    <xdr:to>
      <xdr:col>3</xdr:col>
      <xdr:colOff>990600</xdr:colOff>
      <xdr:row>16</xdr:row>
      <xdr:rowOff>9525</xdr:rowOff>
    </xdr:to>
    <xdr:pic>
      <xdr:nvPicPr>
        <xdr:cNvPr id="11973" name="15 Imagen" descr="Balón de Baloncesto Naranja GOLTY Pro Gold Bpv #7">
          <a:extLst>
            <a:ext uri="{FF2B5EF4-FFF2-40B4-BE49-F238E27FC236}">
              <a16:creationId xmlns:a16="http://schemas.microsoft.com/office/drawing/2014/main" id="{FCFF40A1-C223-2F16-45C1-803EA1A4CD0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4047" b="14214"/>
        <a:stretch>
          <a:fillRect/>
        </a:stretch>
      </xdr:blipFill>
      <xdr:spPr bwMode="auto">
        <a:xfrm>
          <a:off x="7391400" y="13325475"/>
          <a:ext cx="9715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304800</xdr:colOff>
      <xdr:row>16</xdr:row>
      <xdr:rowOff>304800</xdr:rowOff>
    </xdr:to>
    <xdr:sp macro="" textlink="">
      <xdr:nvSpPr>
        <xdr:cNvPr id="11974" name="AutoShape 142" descr="balón voleibol molten v5m 5000 oficial #5 original">
          <a:extLst>
            <a:ext uri="{FF2B5EF4-FFF2-40B4-BE49-F238E27FC236}">
              <a16:creationId xmlns:a16="http://schemas.microsoft.com/office/drawing/2014/main" id="{D4C324E1-E73A-EA65-E364-6CF4A249C6B9}"/>
            </a:ext>
          </a:extLst>
        </xdr:cNvPr>
        <xdr:cNvSpPr>
          <a:spLocks noChangeAspect="1" noChangeArrowheads="1"/>
        </xdr:cNvSpPr>
      </xdr:nvSpPr>
      <xdr:spPr bwMode="auto">
        <a:xfrm>
          <a:off x="7372350" y="14325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304800</xdr:colOff>
      <xdr:row>16</xdr:row>
      <xdr:rowOff>304800</xdr:rowOff>
    </xdr:to>
    <xdr:sp macro="" textlink="">
      <xdr:nvSpPr>
        <xdr:cNvPr id="11975" name="AutoShape 143" descr="balón voleibol molten v5m 5000 oficial #5 original">
          <a:extLst>
            <a:ext uri="{FF2B5EF4-FFF2-40B4-BE49-F238E27FC236}">
              <a16:creationId xmlns:a16="http://schemas.microsoft.com/office/drawing/2014/main" id="{59193ABB-3D36-2174-BB35-DA2F8F89A0DE}"/>
            </a:ext>
          </a:extLst>
        </xdr:cNvPr>
        <xdr:cNvSpPr>
          <a:spLocks noChangeAspect="1" noChangeArrowheads="1"/>
        </xdr:cNvSpPr>
      </xdr:nvSpPr>
      <xdr:spPr bwMode="auto">
        <a:xfrm>
          <a:off x="8401050" y="14325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304800</xdr:colOff>
      <xdr:row>16</xdr:row>
      <xdr:rowOff>304800</xdr:rowOff>
    </xdr:to>
    <xdr:sp macro="" textlink="">
      <xdr:nvSpPr>
        <xdr:cNvPr id="11976" name="AutoShape 144" descr="https://http2.mlstatic.com/balon-voleibol-molten-v5m-5000-oficial-5-original-D_NQ_NP_905699-MCO40512280836_012020-F.webp">
          <a:extLst>
            <a:ext uri="{FF2B5EF4-FFF2-40B4-BE49-F238E27FC236}">
              <a16:creationId xmlns:a16="http://schemas.microsoft.com/office/drawing/2014/main" id="{1D5D69DC-8610-A551-06CB-DA6F5412199C}"/>
            </a:ext>
          </a:extLst>
        </xdr:cNvPr>
        <xdr:cNvSpPr>
          <a:spLocks noChangeAspect="1" noChangeArrowheads="1"/>
        </xdr:cNvSpPr>
      </xdr:nvSpPr>
      <xdr:spPr bwMode="auto">
        <a:xfrm>
          <a:off x="8401050" y="14325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304800</xdr:colOff>
      <xdr:row>16</xdr:row>
      <xdr:rowOff>304800</xdr:rowOff>
    </xdr:to>
    <xdr:sp macro="" textlink="">
      <xdr:nvSpPr>
        <xdr:cNvPr id="11977" name="AutoShape 145" descr="balon voleibol molten v5m 5000 profesional fivb voley promo">
          <a:extLst>
            <a:ext uri="{FF2B5EF4-FFF2-40B4-BE49-F238E27FC236}">
              <a16:creationId xmlns:a16="http://schemas.microsoft.com/office/drawing/2014/main" id="{4275444A-F470-E24E-FF7C-F26EFD1BC565}"/>
            </a:ext>
          </a:extLst>
        </xdr:cNvPr>
        <xdr:cNvSpPr>
          <a:spLocks noChangeAspect="1" noChangeArrowheads="1"/>
        </xdr:cNvSpPr>
      </xdr:nvSpPr>
      <xdr:spPr bwMode="auto">
        <a:xfrm>
          <a:off x="8401050" y="14325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104775</xdr:colOff>
      <xdr:row>16</xdr:row>
      <xdr:rowOff>66675</xdr:rowOff>
    </xdr:from>
    <xdr:to>
      <xdr:col>3</xdr:col>
      <xdr:colOff>933450</xdr:colOff>
      <xdr:row>16</xdr:row>
      <xdr:rowOff>895350</xdr:rowOff>
    </xdr:to>
    <xdr:pic>
      <xdr:nvPicPr>
        <xdr:cNvPr id="11978" name="20 Imagen" descr="Resultado de imagen para molten 5000">
          <a:extLst>
            <a:ext uri="{FF2B5EF4-FFF2-40B4-BE49-F238E27FC236}">
              <a16:creationId xmlns:a16="http://schemas.microsoft.com/office/drawing/2014/main" id="{F35134D5-652B-AC3B-117F-9DA8537ADE9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77125" y="14392275"/>
          <a:ext cx="828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304800</xdr:colOff>
      <xdr:row>17</xdr:row>
      <xdr:rowOff>304800</xdr:rowOff>
    </xdr:to>
    <xdr:sp macro="" textlink="">
      <xdr:nvSpPr>
        <xdr:cNvPr id="11979" name="AutoShape 142" descr="balón voleibol molten v5m 5000 oficial #5 original">
          <a:extLst>
            <a:ext uri="{FF2B5EF4-FFF2-40B4-BE49-F238E27FC236}">
              <a16:creationId xmlns:a16="http://schemas.microsoft.com/office/drawing/2014/main" id="{6A4DFE87-F264-54E3-7D73-2A7B4974CD3C}"/>
            </a:ext>
          </a:extLst>
        </xdr:cNvPr>
        <xdr:cNvSpPr>
          <a:spLocks noChangeAspect="1" noChangeArrowheads="1"/>
        </xdr:cNvSpPr>
      </xdr:nvSpPr>
      <xdr:spPr bwMode="auto">
        <a:xfrm>
          <a:off x="7372350" y="15316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304800</xdr:colOff>
      <xdr:row>17</xdr:row>
      <xdr:rowOff>304800</xdr:rowOff>
    </xdr:to>
    <xdr:sp macro="" textlink="">
      <xdr:nvSpPr>
        <xdr:cNvPr id="11980" name="AutoShape 143" descr="balón voleibol molten v5m 5000 oficial #5 original">
          <a:extLst>
            <a:ext uri="{FF2B5EF4-FFF2-40B4-BE49-F238E27FC236}">
              <a16:creationId xmlns:a16="http://schemas.microsoft.com/office/drawing/2014/main" id="{C174258A-6860-3F51-D947-BD318BD73D76}"/>
            </a:ext>
          </a:extLst>
        </xdr:cNvPr>
        <xdr:cNvSpPr>
          <a:spLocks noChangeAspect="1" noChangeArrowheads="1"/>
        </xdr:cNvSpPr>
      </xdr:nvSpPr>
      <xdr:spPr bwMode="auto">
        <a:xfrm>
          <a:off x="8401050" y="15316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38100</xdr:colOff>
      <xdr:row>17</xdr:row>
      <xdr:rowOff>66675</xdr:rowOff>
    </xdr:from>
    <xdr:to>
      <xdr:col>3</xdr:col>
      <xdr:colOff>981075</xdr:colOff>
      <xdr:row>18</xdr:row>
      <xdr:rowOff>19050</xdr:rowOff>
    </xdr:to>
    <xdr:pic>
      <xdr:nvPicPr>
        <xdr:cNvPr id="11981" name="23 Imagen" descr="Resultado de imagen para molten 4500">
          <a:extLst>
            <a:ext uri="{FF2B5EF4-FFF2-40B4-BE49-F238E27FC236}">
              <a16:creationId xmlns:a16="http://schemas.microsoft.com/office/drawing/2014/main" id="{6BD22CCF-6905-A524-5D2D-AF263140BEE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10450" y="15382875"/>
          <a:ext cx="9429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18</xdr:row>
      <xdr:rowOff>76200</xdr:rowOff>
    </xdr:from>
    <xdr:to>
      <xdr:col>3</xdr:col>
      <xdr:colOff>952500</xdr:colOff>
      <xdr:row>19</xdr:row>
      <xdr:rowOff>0</xdr:rowOff>
    </xdr:to>
    <xdr:pic>
      <xdr:nvPicPr>
        <xdr:cNvPr id="11982" name="24 Imagen" descr="Resultado de imagen para molten voleibol de arena">
          <a:extLst>
            <a:ext uri="{FF2B5EF4-FFF2-40B4-BE49-F238E27FC236}">
              <a16:creationId xmlns:a16="http://schemas.microsoft.com/office/drawing/2014/main" id="{78D43B45-F15C-EADB-DD5A-E3B71B4EEE0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48550" y="16383000"/>
          <a:ext cx="8763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19</xdr:row>
      <xdr:rowOff>676275</xdr:rowOff>
    </xdr:from>
    <xdr:to>
      <xdr:col>3</xdr:col>
      <xdr:colOff>981075</xdr:colOff>
      <xdr:row>21</xdr:row>
      <xdr:rowOff>76200</xdr:rowOff>
    </xdr:to>
    <xdr:pic>
      <xdr:nvPicPr>
        <xdr:cNvPr id="11983" name="26 Imagen" descr="Resultado de imagen para pelotas Miyagi tres estrellas">
          <a:extLst>
            <a:ext uri="{FF2B5EF4-FFF2-40B4-BE49-F238E27FC236}">
              <a16:creationId xmlns:a16="http://schemas.microsoft.com/office/drawing/2014/main" id="{E2873CD4-78D0-3EF3-9E6A-57DE85D1A60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0052" t="10156" r="21223" b="9375"/>
        <a:stretch>
          <a:fillRect/>
        </a:stretch>
      </xdr:blipFill>
      <xdr:spPr bwMode="auto">
        <a:xfrm>
          <a:off x="7572375" y="17973675"/>
          <a:ext cx="781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xdr:colOff>
      <xdr:row>18</xdr:row>
      <xdr:rowOff>981075</xdr:rowOff>
    </xdr:from>
    <xdr:to>
      <xdr:col>3</xdr:col>
      <xdr:colOff>971550</xdr:colOff>
      <xdr:row>20</xdr:row>
      <xdr:rowOff>28575</xdr:rowOff>
    </xdr:to>
    <xdr:pic>
      <xdr:nvPicPr>
        <xdr:cNvPr id="11984" name="27 Imagen" descr="Resultado de imagen para tenis de campo wilson">
          <a:extLst>
            <a:ext uri="{FF2B5EF4-FFF2-40B4-BE49-F238E27FC236}">
              <a16:creationId xmlns:a16="http://schemas.microsoft.com/office/drawing/2014/main" id="{6D8104CE-58BB-D625-6056-11D850822DC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67600" y="17287875"/>
          <a:ext cx="8763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21</xdr:row>
      <xdr:rowOff>76200</xdr:rowOff>
    </xdr:from>
    <xdr:to>
      <xdr:col>3</xdr:col>
      <xdr:colOff>866775</xdr:colOff>
      <xdr:row>22</xdr:row>
      <xdr:rowOff>0</xdr:rowOff>
    </xdr:to>
    <xdr:pic>
      <xdr:nvPicPr>
        <xdr:cNvPr id="11985" name="28 Imagen" descr="Resultado de imagen para Pelota de softbol aprobado isf tamanaco venezolana">
          <a:extLst>
            <a:ext uri="{FF2B5EF4-FFF2-40B4-BE49-F238E27FC236}">
              <a16:creationId xmlns:a16="http://schemas.microsoft.com/office/drawing/2014/main" id="{527B56D4-2C9D-64BA-D48C-477C26FA2C9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12173" t="11087" r="13695" b="11739"/>
        <a:stretch>
          <a:fillRect/>
        </a:stretch>
      </xdr:blipFill>
      <xdr:spPr bwMode="auto">
        <a:xfrm>
          <a:off x="7553325" y="1895475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304800</xdr:colOff>
      <xdr:row>25</xdr:row>
      <xdr:rowOff>304800</xdr:rowOff>
    </xdr:to>
    <xdr:sp macro="" textlink="">
      <xdr:nvSpPr>
        <xdr:cNvPr id="11986" name="AutoShape 561" descr="Platillos De Entrenamiento Conos Deportivos Al Por Mayor">
          <a:extLst>
            <a:ext uri="{FF2B5EF4-FFF2-40B4-BE49-F238E27FC236}">
              <a16:creationId xmlns:a16="http://schemas.microsoft.com/office/drawing/2014/main" id="{D345A95A-5A9B-6DA6-D9BE-7AA22416B7C9}"/>
            </a:ext>
          </a:extLst>
        </xdr:cNvPr>
        <xdr:cNvSpPr>
          <a:spLocks noChangeAspect="1" noChangeArrowheads="1"/>
        </xdr:cNvSpPr>
      </xdr:nvSpPr>
      <xdr:spPr bwMode="auto">
        <a:xfrm>
          <a:off x="3562350" y="218789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19050</xdr:colOff>
      <xdr:row>21</xdr:row>
      <xdr:rowOff>790575</xdr:rowOff>
    </xdr:from>
    <xdr:to>
      <xdr:col>3</xdr:col>
      <xdr:colOff>1009650</xdr:colOff>
      <xdr:row>23</xdr:row>
      <xdr:rowOff>0</xdr:rowOff>
    </xdr:to>
    <xdr:pic>
      <xdr:nvPicPr>
        <xdr:cNvPr id="11987" name="Imagen 30" descr="Supremacy Equipment Conos de entrenamiento - Falabella.com">
          <a:extLst>
            <a:ext uri="{FF2B5EF4-FFF2-40B4-BE49-F238E27FC236}">
              <a16:creationId xmlns:a16="http://schemas.microsoft.com/office/drawing/2014/main" id="{0F410048-31CE-9234-8B26-A40056AE63F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t="17992" b="20084"/>
        <a:stretch>
          <a:fillRect/>
        </a:stretch>
      </xdr:blipFill>
      <xdr:spPr bwMode="auto">
        <a:xfrm>
          <a:off x="7391400" y="19669125"/>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304800</xdr:colOff>
      <xdr:row>28</xdr:row>
      <xdr:rowOff>304800</xdr:rowOff>
    </xdr:to>
    <xdr:sp macro="" textlink="">
      <xdr:nvSpPr>
        <xdr:cNvPr id="11988" name="AutoShape 592" descr="Conos Al Por Mayor 20cm Conos Deportivos">
          <a:extLst>
            <a:ext uri="{FF2B5EF4-FFF2-40B4-BE49-F238E27FC236}">
              <a16:creationId xmlns:a16="http://schemas.microsoft.com/office/drawing/2014/main" id="{43A0508A-91D2-26D2-9E1C-0352ADDCA432}"/>
            </a:ext>
          </a:extLst>
        </xdr:cNvPr>
        <xdr:cNvSpPr>
          <a:spLocks noChangeAspect="1" noChangeArrowheads="1"/>
        </xdr:cNvSpPr>
      </xdr:nvSpPr>
      <xdr:spPr bwMode="auto">
        <a:xfrm>
          <a:off x="3562350" y="25326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304800</xdr:colOff>
      <xdr:row>28</xdr:row>
      <xdr:rowOff>304800</xdr:rowOff>
    </xdr:to>
    <xdr:sp macro="" textlink="">
      <xdr:nvSpPr>
        <xdr:cNvPr id="11989" name="AutoShape 594" descr="Conos Al Por Mayor 20cm Conos Deportivos">
          <a:extLst>
            <a:ext uri="{FF2B5EF4-FFF2-40B4-BE49-F238E27FC236}">
              <a16:creationId xmlns:a16="http://schemas.microsoft.com/office/drawing/2014/main" id="{6964DD81-B228-1B4F-C4F4-4D99F0B883D2}"/>
            </a:ext>
          </a:extLst>
        </xdr:cNvPr>
        <xdr:cNvSpPr>
          <a:spLocks noChangeAspect="1" noChangeArrowheads="1"/>
        </xdr:cNvSpPr>
      </xdr:nvSpPr>
      <xdr:spPr bwMode="auto">
        <a:xfrm>
          <a:off x="3562350" y="25326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180975</xdr:colOff>
      <xdr:row>23</xdr:row>
      <xdr:rowOff>114300</xdr:rowOff>
    </xdr:from>
    <xdr:to>
      <xdr:col>3</xdr:col>
      <xdr:colOff>847725</xdr:colOff>
      <xdr:row>23</xdr:row>
      <xdr:rowOff>752475</xdr:rowOff>
    </xdr:to>
    <xdr:pic>
      <xdr:nvPicPr>
        <xdr:cNvPr id="11990" name="Imagen 34" descr="Amazon.com: Conos de Tráfico de Plástico – , 12 unidades), color naranja  Durable Entrenamiento Deportivo conos 9 inch: Sports &amp; Outdoors">
          <a:extLst>
            <a:ext uri="{FF2B5EF4-FFF2-40B4-BE49-F238E27FC236}">
              <a16:creationId xmlns:a16="http://schemas.microsoft.com/office/drawing/2014/main" id="{25A904AF-7609-EB94-32F0-6B917C182D8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553325" y="2039302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xdr:colOff>
      <xdr:row>24</xdr:row>
      <xdr:rowOff>47625</xdr:rowOff>
    </xdr:from>
    <xdr:to>
      <xdr:col>3</xdr:col>
      <xdr:colOff>857250</xdr:colOff>
      <xdr:row>25</xdr:row>
      <xdr:rowOff>0</xdr:rowOff>
    </xdr:to>
    <xdr:pic>
      <xdr:nvPicPr>
        <xdr:cNvPr id="11991" name="Imagen 35" descr="Productos Deportivos | Tula Balonera Sporty | Deportes Regol">
          <a:extLst>
            <a:ext uri="{FF2B5EF4-FFF2-40B4-BE49-F238E27FC236}">
              <a16:creationId xmlns:a16="http://schemas.microsoft.com/office/drawing/2014/main" id="{0F2460B7-DAD9-57FD-7163-8DCDE198131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467600" y="2111692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xdr:row>
      <xdr:rowOff>0</xdr:rowOff>
    </xdr:from>
    <xdr:to>
      <xdr:col>2</xdr:col>
      <xdr:colOff>304800</xdr:colOff>
      <xdr:row>35</xdr:row>
      <xdr:rowOff>47625</xdr:rowOff>
    </xdr:to>
    <xdr:sp macro="" textlink="">
      <xdr:nvSpPr>
        <xdr:cNvPr id="11992" name="AutoShape 561" descr="Platillos De Entrenamiento Conos Deportivos Al Por Mayor">
          <a:extLst>
            <a:ext uri="{FF2B5EF4-FFF2-40B4-BE49-F238E27FC236}">
              <a16:creationId xmlns:a16="http://schemas.microsoft.com/office/drawing/2014/main" id="{F4305E09-0A9C-4973-59EA-949E767FAA80}"/>
            </a:ext>
          </a:extLst>
        </xdr:cNvPr>
        <xdr:cNvSpPr>
          <a:spLocks noChangeAspect="1" noChangeArrowheads="1"/>
        </xdr:cNvSpPr>
      </xdr:nvSpPr>
      <xdr:spPr bwMode="auto">
        <a:xfrm>
          <a:off x="3562350" y="26460450"/>
          <a:ext cx="304800"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76200</xdr:colOff>
      <xdr:row>25</xdr:row>
      <xdr:rowOff>333375</xdr:rowOff>
    </xdr:from>
    <xdr:to>
      <xdr:col>3</xdr:col>
      <xdr:colOff>866775</xdr:colOff>
      <xdr:row>25</xdr:row>
      <xdr:rowOff>1143000</xdr:rowOff>
    </xdr:to>
    <xdr:pic>
      <xdr:nvPicPr>
        <xdr:cNvPr id="11993" name="Picture 697">
          <a:extLst>
            <a:ext uri="{FF2B5EF4-FFF2-40B4-BE49-F238E27FC236}">
              <a16:creationId xmlns:a16="http://schemas.microsoft.com/office/drawing/2014/main" id="{975E9AC8-9227-2EE4-3227-1B12F9EAFFE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8588" t="19183" r="45154" b="14694"/>
        <a:stretch>
          <a:fillRect/>
        </a:stretch>
      </xdr:blipFill>
      <xdr:spPr bwMode="auto">
        <a:xfrm>
          <a:off x="7448550" y="22212300"/>
          <a:ext cx="790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85725</xdr:colOff>
      <xdr:row>26</xdr:row>
      <xdr:rowOff>180975</xdr:rowOff>
    </xdr:from>
    <xdr:to>
      <xdr:col>3</xdr:col>
      <xdr:colOff>857250</xdr:colOff>
      <xdr:row>26</xdr:row>
      <xdr:rowOff>962025</xdr:rowOff>
    </xdr:to>
    <xdr:pic>
      <xdr:nvPicPr>
        <xdr:cNvPr id="11994" name="Picture 698">
          <a:extLst>
            <a:ext uri="{FF2B5EF4-FFF2-40B4-BE49-F238E27FC236}">
              <a16:creationId xmlns:a16="http://schemas.microsoft.com/office/drawing/2014/main" id="{C7D6B0E2-7C03-A7C3-E08F-DB70F7FC087D}"/>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20335" t="15105" r="46693" b="25763"/>
        <a:stretch>
          <a:fillRect/>
        </a:stretch>
      </xdr:blipFill>
      <xdr:spPr bwMode="auto">
        <a:xfrm>
          <a:off x="7458075" y="23517225"/>
          <a:ext cx="771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114300</xdr:colOff>
      <xdr:row>27</xdr:row>
      <xdr:rowOff>123825</xdr:rowOff>
    </xdr:from>
    <xdr:to>
      <xdr:col>3</xdr:col>
      <xdr:colOff>847725</xdr:colOff>
      <xdr:row>27</xdr:row>
      <xdr:rowOff>857250</xdr:rowOff>
    </xdr:to>
    <xdr:pic>
      <xdr:nvPicPr>
        <xdr:cNvPr id="11995" name="Picture 699">
          <a:extLst>
            <a:ext uri="{FF2B5EF4-FFF2-40B4-BE49-F238E27FC236}">
              <a16:creationId xmlns:a16="http://schemas.microsoft.com/office/drawing/2014/main" id="{622FB057-8330-91F9-C6F4-770EF43107B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20306" t="15533" r="47215" b="26698"/>
        <a:stretch>
          <a:fillRect/>
        </a:stretch>
      </xdr:blipFill>
      <xdr:spPr bwMode="auto">
        <a:xfrm>
          <a:off x="7486650" y="24431625"/>
          <a:ext cx="733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66675</xdr:colOff>
      <xdr:row>28</xdr:row>
      <xdr:rowOff>152400</xdr:rowOff>
    </xdr:from>
    <xdr:to>
      <xdr:col>3</xdr:col>
      <xdr:colOff>990600</xdr:colOff>
      <xdr:row>28</xdr:row>
      <xdr:rowOff>1028700</xdr:rowOff>
    </xdr:to>
    <xdr:pic>
      <xdr:nvPicPr>
        <xdr:cNvPr id="11996" name="Picture 700">
          <a:extLst>
            <a:ext uri="{FF2B5EF4-FFF2-40B4-BE49-F238E27FC236}">
              <a16:creationId xmlns:a16="http://schemas.microsoft.com/office/drawing/2014/main" id="{29C23F70-70AD-F994-9DE6-4ECB0DB609B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18860" t="14188" r="43420" b="22623"/>
        <a:stretch>
          <a:fillRect/>
        </a:stretch>
      </xdr:blipFill>
      <xdr:spPr bwMode="auto">
        <a:xfrm>
          <a:off x="7439025" y="25479375"/>
          <a:ext cx="9239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66675</xdr:colOff>
      <xdr:row>29</xdr:row>
      <xdr:rowOff>104775</xdr:rowOff>
    </xdr:from>
    <xdr:to>
      <xdr:col>3</xdr:col>
      <xdr:colOff>904875</xdr:colOff>
      <xdr:row>29</xdr:row>
      <xdr:rowOff>895350</xdr:rowOff>
    </xdr:to>
    <xdr:pic>
      <xdr:nvPicPr>
        <xdr:cNvPr id="11997" name="Picture 701">
          <a:extLst>
            <a:ext uri="{FF2B5EF4-FFF2-40B4-BE49-F238E27FC236}">
              <a16:creationId xmlns:a16="http://schemas.microsoft.com/office/drawing/2014/main" id="{303D037B-B613-C61E-96FA-F3F92F2C3AC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20042" t="26990" r="45523" b="14879"/>
        <a:stretch>
          <a:fillRect/>
        </a:stretch>
      </xdr:blipFill>
      <xdr:spPr bwMode="auto">
        <a:xfrm>
          <a:off x="7439025" y="26565225"/>
          <a:ext cx="8382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30</xdr:row>
      <xdr:rowOff>161925</xdr:rowOff>
    </xdr:from>
    <xdr:to>
      <xdr:col>3</xdr:col>
      <xdr:colOff>847725</xdr:colOff>
      <xdr:row>30</xdr:row>
      <xdr:rowOff>895350</xdr:rowOff>
    </xdr:to>
    <xdr:pic>
      <xdr:nvPicPr>
        <xdr:cNvPr id="11998" name="Picture 702">
          <a:extLst>
            <a:ext uri="{FF2B5EF4-FFF2-40B4-BE49-F238E27FC236}">
              <a16:creationId xmlns:a16="http://schemas.microsoft.com/office/drawing/2014/main" id="{EA8850D6-C645-59C9-CE70-34DF337238FD}"/>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18102" t="19247" r="44510" b="15834"/>
        <a:stretch>
          <a:fillRect/>
        </a:stretch>
      </xdr:blipFill>
      <xdr:spPr bwMode="auto">
        <a:xfrm>
          <a:off x="7372350" y="276129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47625</xdr:colOff>
      <xdr:row>31</xdr:row>
      <xdr:rowOff>28575</xdr:rowOff>
    </xdr:from>
    <xdr:to>
      <xdr:col>3</xdr:col>
      <xdr:colOff>952500</xdr:colOff>
      <xdr:row>31</xdr:row>
      <xdr:rowOff>742950</xdr:rowOff>
    </xdr:to>
    <xdr:pic>
      <xdr:nvPicPr>
        <xdr:cNvPr id="11999" name="Picture 703">
          <a:extLst>
            <a:ext uri="{FF2B5EF4-FFF2-40B4-BE49-F238E27FC236}">
              <a16:creationId xmlns:a16="http://schemas.microsoft.com/office/drawing/2014/main" id="{DEE2E367-4A43-03E8-BC70-388D73D8C30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l="20616" t="27045" r="45615" b="14465"/>
        <a:stretch>
          <a:fillRect/>
        </a:stretch>
      </xdr:blipFill>
      <xdr:spPr bwMode="auto">
        <a:xfrm>
          <a:off x="7419975" y="28432125"/>
          <a:ext cx="9048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895350</xdr:colOff>
      <xdr:row>10</xdr:row>
      <xdr:rowOff>85725</xdr:rowOff>
    </xdr:from>
    <xdr:to>
      <xdr:col>2</xdr:col>
      <xdr:colOff>2076450</xdr:colOff>
      <xdr:row>10</xdr:row>
      <xdr:rowOff>1017482</xdr:rowOff>
    </xdr:to>
    <xdr:pic>
      <xdr:nvPicPr>
        <xdr:cNvPr id="15443" name="29 Imagen" descr="C:\Users\nguiral\AppData\Local\Temp\mancuernas-acuaticas-ovaladas-elk-sport-11478-min.jpg">
          <a:extLst>
            <a:ext uri="{FF2B5EF4-FFF2-40B4-BE49-F238E27FC236}">
              <a16:creationId xmlns:a16="http://schemas.microsoft.com/office/drawing/2014/main" id="{5F218B57-604B-27E8-F0AD-B8E79A919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276225"/>
          <a:ext cx="1181100" cy="93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238126</xdr:colOff>
      <xdr:row>11</xdr:row>
      <xdr:rowOff>352425</xdr:rowOff>
    </xdr:from>
    <xdr:to>
      <xdr:col>2</xdr:col>
      <xdr:colOff>1419225</xdr:colOff>
      <xdr:row>12</xdr:row>
      <xdr:rowOff>514351</xdr:rowOff>
    </xdr:to>
    <xdr:pic>
      <xdr:nvPicPr>
        <xdr:cNvPr id="2" name="Imagen 1">
          <a:extLst>
            <a:ext uri="{FF2B5EF4-FFF2-40B4-BE49-F238E27FC236}">
              <a16:creationId xmlns:a16="http://schemas.microsoft.com/office/drawing/2014/main" id="{3B32F5FE-546C-3390-603B-35F8D5040BE0}"/>
            </a:ext>
          </a:extLst>
        </xdr:cNvPr>
        <xdr:cNvPicPr>
          <a:picLocks noChangeAspect="1"/>
        </xdr:cNvPicPr>
      </xdr:nvPicPr>
      <xdr:blipFill rotWithShape="1">
        <a:blip xmlns:r="http://schemas.openxmlformats.org/officeDocument/2006/relationships" r:embed="rId2"/>
        <a:srcRect l="70727" t="39718" r="11481" b="42571"/>
        <a:stretch/>
      </xdr:blipFill>
      <xdr:spPr>
        <a:xfrm>
          <a:off x="7143751" y="1638300"/>
          <a:ext cx="1181099" cy="771526"/>
        </a:xfrm>
        <a:prstGeom prst="rect">
          <a:avLst/>
        </a:prstGeom>
      </xdr:spPr>
    </xdr:pic>
    <xdr:clientData/>
  </xdr:twoCellAnchor>
  <xdr:twoCellAnchor editAs="oneCell">
    <xdr:from>
      <xdr:col>2</xdr:col>
      <xdr:colOff>1581150</xdr:colOff>
      <xdr:row>11</xdr:row>
      <xdr:rowOff>133349</xdr:rowOff>
    </xdr:from>
    <xdr:to>
      <xdr:col>2</xdr:col>
      <xdr:colOff>2667000</xdr:colOff>
      <xdr:row>12</xdr:row>
      <xdr:rowOff>755876</xdr:rowOff>
    </xdr:to>
    <xdr:pic>
      <xdr:nvPicPr>
        <xdr:cNvPr id="3" name="Imagen 2">
          <a:extLst>
            <a:ext uri="{FF2B5EF4-FFF2-40B4-BE49-F238E27FC236}">
              <a16:creationId xmlns:a16="http://schemas.microsoft.com/office/drawing/2014/main" id="{D60B2CF8-5ECC-C5C0-0FEB-EF9546E485CF}"/>
            </a:ext>
          </a:extLst>
        </xdr:cNvPr>
        <xdr:cNvPicPr>
          <a:picLocks noChangeAspect="1"/>
        </xdr:cNvPicPr>
      </xdr:nvPicPr>
      <xdr:blipFill rotWithShape="1">
        <a:blip xmlns:r="http://schemas.openxmlformats.org/officeDocument/2006/relationships" r:embed="rId3"/>
        <a:srcRect l="79741" t="45209" r="9196" b="31601"/>
        <a:stretch/>
      </xdr:blipFill>
      <xdr:spPr>
        <a:xfrm>
          <a:off x="8486775" y="1419224"/>
          <a:ext cx="1085850" cy="1232127"/>
        </a:xfrm>
        <a:prstGeom prst="rect">
          <a:avLst/>
        </a:prstGeom>
      </xdr:spPr>
    </xdr:pic>
    <xdr:clientData/>
  </xdr:twoCellAnchor>
  <xdr:twoCellAnchor editAs="oneCell">
    <xdr:from>
      <xdr:col>2</xdr:col>
      <xdr:colOff>809624</xdr:colOff>
      <xdr:row>13</xdr:row>
      <xdr:rowOff>99179</xdr:rowOff>
    </xdr:from>
    <xdr:to>
      <xdr:col>2</xdr:col>
      <xdr:colOff>2057399</xdr:colOff>
      <xdr:row>13</xdr:row>
      <xdr:rowOff>1038225</xdr:rowOff>
    </xdr:to>
    <xdr:pic>
      <xdr:nvPicPr>
        <xdr:cNvPr id="4" name="Imagen 3">
          <a:extLst>
            <a:ext uri="{FF2B5EF4-FFF2-40B4-BE49-F238E27FC236}">
              <a16:creationId xmlns:a16="http://schemas.microsoft.com/office/drawing/2014/main" id="{FC0479A8-A99C-8462-0F29-4211B2B425F7}"/>
            </a:ext>
          </a:extLst>
        </xdr:cNvPr>
        <xdr:cNvPicPr>
          <a:picLocks noChangeAspect="1"/>
        </xdr:cNvPicPr>
      </xdr:nvPicPr>
      <xdr:blipFill rotWithShape="1">
        <a:blip xmlns:r="http://schemas.openxmlformats.org/officeDocument/2006/relationships" r:embed="rId4"/>
        <a:srcRect l="17953" t="43397" r="56734" b="22720"/>
        <a:stretch/>
      </xdr:blipFill>
      <xdr:spPr>
        <a:xfrm>
          <a:off x="7715249" y="2880479"/>
          <a:ext cx="1247775" cy="939046"/>
        </a:xfrm>
        <a:prstGeom prst="rect">
          <a:avLst/>
        </a:prstGeom>
      </xdr:spPr>
    </xdr:pic>
    <xdr:clientData/>
  </xdr:twoCellAnchor>
  <xdr:twoCellAnchor editAs="oneCell">
    <xdr:from>
      <xdr:col>2</xdr:col>
      <xdr:colOff>219074</xdr:colOff>
      <xdr:row>14</xdr:row>
      <xdr:rowOff>46945</xdr:rowOff>
    </xdr:from>
    <xdr:to>
      <xdr:col>2</xdr:col>
      <xdr:colOff>2686049</xdr:colOff>
      <xdr:row>14</xdr:row>
      <xdr:rowOff>1028700</xdr:rowOff>
    </xdr:to>
    <xdr:pic>
      <xdr:nvPicPr>
        <xdr:cNvPr id="5" name="Imagen 4">
          <a:extLst>
            <a:ext uri="{FF2B5EF4-FFF2-40B4-BE49-F238E27FC236}">
              <a16:creationId xmlns:a16="http://schemas.microsoft.com/office/drawing/2014/main" id="{BA59F617-7248-B058-4A4B-0F8087C599E3}"/>
            </a:ext>
          </a:extLst>
        </xdr:cNvPr>
        <xdr:cNvPicPr>
          <a:picLocks noChangeAspect="1"/>
        </xdr:cNvPicPr>
      </xdr:nvPicPr>
      <xdr:blipFill rotWithShape="1">
        <a:blip xmlns:r="http://schemas.openxmlformats.org/officeDocument/2006/relationships" r:embed="rId5"/>
        <a:srcRect l="13253" t="54518" r="52087" b="20948"/>
        <a:stretch/>
      </xdr:blipFill>
      <xdr:spPr>
        <a:xfrm>
          <a:off x="7124699" y="4276045"/>
          <a:ext cx="2466975" cy="981755"/>
        </a:xfrm>
        <a:prstGeom prst="rect">
          <a:avLst/>
        </a:prstGeom>
      </xdr:spPr>
    </xdr:pic>
    <xdr:clientData/>
  </xdr:twoCellAnchor>
  <xdr:twoCellAnchor editAs="oneCell">
    <xdr:from>
      <xdr:col>2</xdr:col>
      <xdr:colOff>847725</xdr:colOff>
      <xdr:row>15</xdr:row>
      <xdr:rowOff>152577</xdr:rowOff>
    </xdr:from>
    <xdr:to>
      <xdr:col>2</xdr:col>
      <xdr:colOff>2181225</xdr:colOff>
      <xdr:row>15</xdr:row>
      <xdr:rowOff>1381125</xdr:rowOff>
    </xdr:to>
    <xdr:pic>
      <xdr:nvPicPr>
        <xdr:cNvPr id="6" name="Imagen 5">
          <a:extLst>
            <a:ext uri="{FF2B5EF4-FFF2-40B4-BE49-F238E27FC236}">
              <a16:creationId xmlns:a16="http://schemas.microsoft.com/office/drawing/2014/main" id="{D5FC6F70-EA32-EEBC-66ED-B28BCE0F122F}"/>
            </a:ext>
          </a:extLst>
        </xdr:cNvPr>
        <xdr:cNvPicPr>
          <a:picLocks noChangeAspect="1"/>
        </xdr:cNvPicPr>
      </xdr:nvPicPr>
      <xdr:blipFill rotWithShape="1">
        <a:blip xmlns:r="http://schemas.openxmlformats.org/officeDocument/2006/relationships" r:embed="rId6"/>
        <a:srcRect l="16148" t="38208" r="54297" b="13362"/>
        <a:stretch/>
      </xdr:blipFill>
      <xdr:spPr>
        <a:xfrm>
          <a:off x="7753350" y="5534202"/>
          <a:ext cx="1333500" cy="1228548"/>
        </a:xfrm>
        <a:prstGeom prst="rect">
          <a:avLst/>
        </a:prstGeom>
      </xdr:spPr>
    </xdr:pic>
    <xdr:clientData/>
  </xdr:twoCellAnchor>
  <xdr:twoCellAnchor editAs="oneCell">
    <xdr:from>
      <xdr:col>2</xdr:col>
      <xdr:colOff>923925</xdr:colOff>
      <xdr:row>16</xdr:row>
      <xdr:rowOff>153041</xdr:rowOff>
    </xdr:from>
    <xdr:to>
      <xdr:col>2</xdr:col>
      <xdr:colOff>2000250</xdr:colOff>
      <xdr:row>16</xdr:row>
      <xdr:rowOff>1181100</xdr:rowOff>
    </xdr:to>
    <xdr:pic>
      <xdr:nvPicPr>
        <xdr:cNvPr id="7" name="Imagen 6">
          <a:extLst>
            <a:ext uri="{FF2B5EF4-FFF2-40B4-BE49-F238E27FC236}">
              <a16:creationId xmlns:a16="http://schemas.microsoft.com/office/drawing/2014/main" id="{E72FFB6F-8463-E536-9409-4F45DA8EF8F9}"/>
            </a:ext>
          </a:extLst>
        </xdr:cNvPr>
        <xdr:cNvPicPr>
          <a:picLocks noChangeAspect="1"/>
        </xdr:cNvPicPr>
      </xdr:nvPicPr>
      <xdr:blipFill rotWithShape="1">
        <a:blip xmlns:r="http://schemas.openxmlformats.org/officeDocument/2006/relationships" r:embed="rId7"/>
        <a:srcRect l="15057" t="35602" r="54578" b="12813"/>
        <a:stretch/>
      </xdr:blipFill>
      <xdr:spPr>
        <a:xfrm>
          <a:off x="7829550" y="7068191"/>
          <a:ext cx="1076325" cy="1028059"/>
        </a:xfrm>
        <a:prstGeom prst="rect">
          <a:avLst/>
        </a:prstGeom>
      </xdr:spPr>
    </xdr:pic>
    <xdr:clientData/>
  </xdr:twoCellAnchor>
  <xdr:twoCellAnchor editAs="oneCell">
    <xdr:from>
      <xdr:col>2</xdr:col>
      <xdr:colOff>766261</xdr:colOff>
      <xdr:row>28</xdr:row>
      <xdr:rowOff>38100</xdr:rowOff>
    </xdr:from>
    <xdr:to>
      <xdr:col>2</xdr:col>
      <xdr:colOff>2047875</xdr:colOff>
      <xdr:row>28</xdr:row>
      <xdr:rowOff>1327150</xdr:rowOff>
    </xdr:to>
    <xdr:pic>
      <xdr:nvPicPr>
        <xdr:cNvPr id="8" name="Imagen 7">
          <a:extLst>
            <a:ext uri="{FF2B5EF4-FFF2-40B4-BE49-F238E27FC236}">
              <a16:creationId xmlns:a16="http://schemas.microsoft.com/office/drawing/2014/main" id="{96D37521-DDC3-85B8-E0B5-E2EC30528C8B}"/>
            </a:ext>
          </a:extLst>
        </xdr:cNvPr>
        <xdr:cNvPicPr>
          <a:picLocks noChangeAspect="1"/>
        </xdr:cNvPicPr>
      </xdr:nvPicPr>
      <xdr:blipFill rotWithShape="1">
        <a:blip xmlns:r="http://schemas.openxmlformats.org/officeDocument/2006/relationships" r:embed="rId8"/>
        <a:srcRect l="19772" t="32533" r="47517" b="8509"/>
        <a:stretch/>
      </xdr:blipFill>
      <xdr:spPr>
        <a:xfrm>
          <a:off x="7671886" y="18516600"/>
          <a:ext cx="1281614" cy="1289050"/>
        </a:xfrm>
        <a:prstGeom prst="rect">
          <a:avLst/>
        </a:prstGeom>
      </xdr:spPr>
    </xdr:pic>
    <xdr:clientData/>
  </xdr:twoCellAnchor>
  <xdr:twoCellAnchor editAs="oneCell">
    <xdr:from>
      <xdr:col>2</xdr:col>
      <xdr:colOff>190500</xdr:colOff>
      <xdr:row>17</xdr:row>
      <xdr:rowOff>72281</xdr:rowOff>
    </xdr:from>
    <xdr:to>
      <xdr:col>2</xdr:col>
      <xdr:colOff>2797542</xdr:colOff>
      <xdr:row>17</xdr:row>
      <xdr:rowOff>1200150</xdr:rowOff>
    </xdr:to>
    <xdr:pic>
      <xdr:nvPicPr>
        <xdr:cNvPr id="9" name="Imagen 8">
          <a:extLst>
            <a:ext uri="{FF2B5EF4-FFF2-40B4-BE49-F238E27FC236}">
              <a16:creationId xmlns:a16="http://schemas.microsoft.com/office/drawing/2014/main" id="{B95C7E69-E0A9-5C27-53A7-5924BEEF6EFB}"/>
            </a:ext>
          </a:extLst>
        </xdr:cNvPr>
        <xdr:cNvPicPr>
          <a:picLocks noChangeAspect="1"/>
        </xdr:cNvPicPr>
      </xdr:nvPicPr>
      <xdr:blipFill rotWithShape="1">
        <a:blip xmlns:r="http://schemas.openxmlformats.org/officeDocument/2006/relationships" r:embed="rId9"/>
        <a:srcRect l="28940" t="37370" r="26512" b="28351"/>
        <a:stretch/>
      </xdr:blipFill>
      <xdr:spPr>
        <a:xfrm>
          <a:off x="7096125" y="8254256"/>
          <a:ext cx="2607042" cy="1127869"/>
        </a:xfrm>
        <a:prstGeom prst="rect">
          <a:avLst/>
        </a:prstGeom>
      </xdr:spPr>
    </xdr:pic>
    <xdr:clientData/>
  </xdr:twoCellAnchor>
  <xdr:twoCellAnchor editAs="oneCell">
    <xdr:from>
      <xdr:col>2</xdr:col>
      <xdr:colOff>600076</xdr:colOff>
      <xdr:row>27</xdr:row>
      <xdr:rowOff>57150</xdr:rowOff>
    </xdr:from>
    <xdr:to>
      <xdr:col>2</xdr:col>
      <xdr:colOff>2162176</xdr:colOff>
      <xdr:row>27</xdr:row>
      <xdr:rowOff>1321708</xdr:rowOff>
    </xdr:to>
    <xdr:pic>
      <xdr:nvPicPr>
        <xdr:cNvPr id="10" name="Imagen 9">
          <a:extLst>
            <a:ext uri="{FF2B5EF4-FFF2-40B4-BE49-F238E27FC236}">
              <a16:creationId xmlns:a16="http://schemas.microsoft.com/office/drawing/2014/main" id="{B9A767AF-EA2F-8150-E649-0B63E90DCEF2}"/>
            </a:ext>
          </a:extLst>
        </xdr:cNvPr>
        <xdr:cNvPicPr>
          <a:picLocks noChangeAspect="1"/>
        </xdr:cNvPicPr>
      </xdr:nvPicPr>
      <xdr:blipFill rotWithShape="1">
        <a:blip xmlns:r="http://schemas.openxmlformats.org/officeDocument/2006/relationships" r:embed="rId10"/>
        <a:srcRect l="17624" t="28297" r="52368" b="28495"/>
        <a:stretch/>
      </xdr:blipFill>
      <xdr:spPr>
        <a:xfrm>
          <a:off x="7505701" y="17821275"/>
          <a:ext cx="1562100" cy="1264558"/>
        </a:xfrm>
        <a:prstGeom prst="rect">
          <a:avLst/>
        </a:prstGeom>
      </xdr:spPr>
    </xdr:pic>
    <xdr:clientData/>
  </xdr:twoCellAnchor>
  <xdr:twoCellAnchor editAs="oneCell">
    <xdr:from>
      <xdr:col>2</xdr:col>
      <xdr:colOff>390525</xdr:colOff>
      <xdr:row>18</xdr:row>
      <xdr:rowOff>304800</xdr:rowOff>
    </xdr:from>
    <xdr:to>
      <xdr:col>2</xdr:col>
      <xdr:colOff>2686050</xdr:colOff>
      <xdr:row>18</xdr:row>
      <xdr:rowOff>1171036</xdr:rowOff>
    </xdr:to>
    <xdr:pic>
      <xdr:nvPicPr>
        <xdr:cNvPr id="12" name="Imagen 11">
          <a:extLst>
            <a:ext uri="{FF2B5EF4-FFF2-40B4-BE49-F238E27FC236}">
              <a16:creationId xmlns:a16="http://schemas.microsoft.com/office/drawing/2014/main" id="{50704FAF-A219-4D86-B1BA-B0056B7A7672}"/>
            </a:ext>
          </a:extLst>
        </xdr:cNvPr>
        <xdr:cNvPicPr>
          <a:picLocks noChangeAspect="1"/>
        </xdr:cNvPicPr>
      </xdr:nvPicPr>
      <xdr:blipFill rotWithShape="1">
        <a:blip xmlns:r="http://schemas.openxmlformats.org/officeDocument/2006/relationships" r:embed="rId11"/>
        <a:srcRect l="1849" t="47240" r="62507" b="28941"/>
        <a:stretch/>
      </xdr:blipFill>
      <xdr:spPr>
        <a:xfrm>
          <a:off x="7296150" y="9772650"/>
          <a:ext cx="2295525" cy="866236"/>
        </a:xfrm>
        <a:prstGeom prst="rect">
          <a:avLst/>
        </a:prstGeom>
      </xdr:spPr>
    </xdr:pic>
    <xdr:clientData/>
  </xdr:twoCellAnchor>
  <xdr:twoCellAnchor editAs="oneCell">
    <xdr:from>
      <xdr:col>2</xdr:col>
      <xdr:colOff>809625</xdr:colOff>
      <xdr:row>19</xdr:row>
      <xdr:rowOff>47625</xdr:rowOff>
    </xdr:from>
    <xdr:to>
      <xdr:col>2</xdr:col>
      <xdr:colOff>2133600</xdr:colOff>
      <xdr:row>19</xdr:row>
      <xdr:rowOff>1026215</xdr:rowOff>
    </xdr:to>
    <xdr:pic>
      <xdr:nvPicPr>
        <xdr:cNvPr id="13" name="Imagen 12">
          <a:extLst>
            <a:ext uri="{FF2B5EF4-FFF2-40B4-BE49-F238E27FC236}">
              <a16:creationId xmlns:a16="http://schemas.microsoft.com/office/drawing/2014/main" id="{45B307E7-7385-4348-9F7D-930830BB65D9}"/>
            </a:ext>
          </a:extLst>
        </xdr:cNvPr>
        <xdr:cNvPicPr>
          <a:picLocks noChangeAspect="1"/>
        </xdr:cNvPicPr>
      </xdr:nvPicPr>
      <xdr:blipFill rotWithShape="1">
        <a:blip xmlns:r="http://schemas.openxmlformats.org/officeDocument/2006/relationships" r:embed="rId12"/>
        <a:srcRect l="9014" t="16630" r="52869" b="33480"/>
        <a:stretch/>
      </xdr:blipFill>
      <xdr:spPr>
        <a:xfrm>
          <a:off x="7715250" y="10925175"/>
          <a:ext cx="1323975" cy="978590"/>
        </a:xfrm>
        <a:prstGeom prst="rect">
          <a:avLst/>
        </a:prstGeom>
      </xdr:spPr>
    </xdr:pic>
    <xdr:clientData/>
  </xdr:twoCellAnchor>
  <xdr:twoCellAnchor editAs="oneCell">
    <xdr:from>
      <xdr:col>2</xdr:col>
      <xdr:colOff>771525</xdr:colOff>
      <xdr:row>20</xdr:row>
      <xdr:rowOff>66675</xdr:rowOff>
    </xdr:from>
    <xdr:to>
      <xdr:col>2</xdr:col>
      <xdr:colOff>2114550</xdr:colOff>
      <xdr:row>20</xdr:row>
      <xdr:rowOff>1159835</xdr:rowOff>
    </xdr:to>
    <xdr:pic>
      <xdr:nvPicPr>
        <xdr:cNvPr id="14" name="Imagen 13">
          <a:extLst>
            <a:ext uri="{FF2B5EF4-FFF2-40B4-BE49-F238E27FC236}">
              <a16:creationId xmlns:a16="http://schemas.microsoft.com/office/drawing/2014/main" id="{AA0D51C2-88E6-4B81-A69E-C2D9D7A75969}"/>
            </a:ext>
          </a:extLst>
        </xdr:cNvPr>
        <xdr:cNvPicPr>
          <a:picLocks noChangeAspect="1"/>
        </xdr:cNvPicPr>
      </xdr:nvPicPr>
      <xdr:blipFill rotWithShape="1">
        <a:blip xmlns:r="http://schemas.openxmlformats.org/officeDocument/2006/relationships" r:embed="rId13"/>
        <a:srcRect l="15859" t="46747" r="57912" b="15447"/>
        <a:stretch/>
      </xdr:blipFill>
      <xdr:spPr>
        <a:xfrm>
          <a:off x="7677150" y="12030075"/>
          <a:ext cx="1343025" cy="1093160"/>
        </a:xfrm>
        <a:prstGeom prst="rect">
          <a:avLst/>
        </a:prstGeom>
      </xdr:spPr>
    </xdr:pic>
    <xdr:clientData/>
  </xdr:twoCellAnchor>
  <xdr:twoCellAnchor editAs="oneCell">
    <xdr:from>
      <xdr:col>2</xdr:col>
      <xdr:colOff>819150</xdr:colOff>
      <xdr:row>21</xdr:row>
      <xdr:rowOff>76200</xdr:rowOff>
    </xdr:from>
    <xdr:to>
      <xdr:col>2</xdr:col>
      <xdr:colOff>2209881</xdr:colOff>
      <xdr:row>21</xdr:row>
      <xdr:rowOff>1104900</xdr:rowOff>
    </xdr:to>
    <xdr:pic>
      <xdr:nvPicPr>
        <xdr:cNvPr id="15" name="Imagen 14">
          <a:extLst>
            <a:ext uri="{FF2B5EF4-FFF2-40B4-BE49-F238E27FC236}">
              <a16:creationId xmlns:a16="http://schemas.microsoft.com/office/drawing/2014/main" id="{B421F642-915D-462B-9C4A-E212D68FB0E6}"/>
            </a:ext>
          </a:extLst>
        </xdr:cNvPr>
        <xdr:cNvPicPr>
          <a:picLocks noChangeAspect="1"/>
        </xdr:cNvPicPr>
      </xdr:nvPicPr>
      <xdr:blipFill rotWithShape="1">
        <a:blip xmlns:r="http://schemas.openxmlformats.org/officeDocument/2006/relationships" r:embed="rId14"/>
        <a:srcRect l="12966" t="36764" r="45358" b="8646"/>
        <a:stretch/>
      </xdr:blipFill>
      <xdr:spPr>
        <a:xfrm>
          <a:off x="7724775" y="13258800"/>
          <a:ext cx="1390731" cy="1028700"/>
        </a:xfrm>
        <a:prstGeom prst="rect">
          <a:avLst/>
        </a:prstGeom>
      </xdr:spPr>
    </xdr:pic>
    <xdr:clientData/>
  </xdr:twoCellAnchor>
  <xdr:twoCellAnchor editAs="oneCell">
    <xdr:from>
      <xdr:col>2</xdr:col>
      <xdr:colOff>942975</xdr:colOff>
      <xdr:row>22</xdr:row>
      <xdr:rowOff>57149</xdr:rowOff>
    </xdr:from>
    <xdr:to>
      <xdr:col>2</xdr:col>
      <xdr:colOff>2219325</xdr:colOff>
      <xdr:row>22</xdr:row>
      <xdr:rowOff>985482</xdr:rowOff>
    </xdr:to>
    <xdr:pic>
      <xdr:nvPicPr>
        <xdr:cNvPr id="16" name="Imagen 15">
          <a:extLst>
            <a:ext uri="{FF2B5EF4-FFF2-40B4-BE49-F238E27FC236}">
              <a16:creationId xmlns:a16="http://schemas.microsoft.com/office/drawing/2014/main" id="{EC5C9C31-40D4-442B-8134-77A2A66526C7}"/>
            </a:ext>
          </a:extLst>
        </xdr:cNvPr>
        <xdr:cNvPicPr>
          <a:picLocks noChangeAspect="1"/>
        </xdr:cNvPicPr>
      </xdr:nvPicPr>
      <xdr:blipFill rotWithShape="1">
        <a:blip xmlns:r="http://schemas.openxmlformats.org/officeDocument/2006/relationships" r:embed="rId15"/>
        <a:srcRect l="33971" t="45187" r="42772" b="16216"/>
        <a:stretch/>
      </xdr:blipFill>
      <xdr:spPr>
        <a:xfrm>
          <a:off x="7848600" y="14420849"/>
          <a:ext cx="1276350" cy="928333"/>
        </a:xfrm>
        <a:prstGeom prst="rect">
          <a:avLst/>
        </a:prstGeom>
      </xdr:spPr>
    </xdr:pic>
    <xdr:clientData/>
  </xdr:twoCellAnchor>
  <xdr:twoCellAnchor editAs="oneCell">
    <xdr:from>
      <xdr:col>2</xdr:col>
      <xdr:colOff>647700</xdr:colOff>
      <xdr:row>23</xdr:row>
      <xdr:rowOff>85725</xdr:rowOff>
    </xdr:from>
    <xdr:to>
      <xdr:col>2</xdr:col>
      <xdr:colOff>2200275</xdr:colOff>
      <xdr:row>23</xdr:row>
      <xdr:rowOff>950731</xdr:rowOff>
    </xdr:to>
    <xdr:pic>
      <xdr:nvPicPr>
        <xdr:cNvPr id="17" name="Imagen 16">
          <a:extLst>
            <a:ext uri="{FF2B5EF4-FFF2-40B4-BE49-F238E27FC236}">
              <a16:creationId xmlns:a16="http://schemas.microsoft.com/office/drawing/2014/main" id="{9D5939A3-3CB4-413F-ACED-8A47C0CAD215}"/>
            </a:ext>
          </a:extLst>
        </xdr:cNvPr>
        <xdr:cNvPicPr>
          <a:picLocks noChangeAspect="1"/>
        </xdr:cNvPicPr>
      </xdr:nvPicPr>
      <xdr:blipFill rotWithShape="1">
        <a:blip xmlns:r="http://schemas.openxmlformats.org/officeDocument/2006/relationships" r:embed="rId16"/>
        <a:srcRect l="4742" t="35893" r="55018" b="24406"/>
        <a:stretch/>
      </xdr:blipFill>
      <xdr:spPr>
        <a:xfrm>
          <a:off x="7553325" y="15478125"/>
          <a:ext cx="1552575" cy="865006"/>
        </a:xfrm>
        <a:prstGeom prst="rect">
          <a:avLst/>
        </a:prstGeom>
      </xdr:spPr>
    </xdr:pic>
    <xdr:clientData/>
  </xdr:twoCellAnchor>
  <xdr:twoCellAnchor editAs="oneCell">
    <xdr:from>
      <xdr:col>2</xdr:col>
      <xdr:colOff>866775</xdr:colOff>
      <xdr:row>24</xdr:row>
      <xdr:rowOff>47625</xdr:rowOff>
    </xdr:from>
    <xdr:to>
      <xdr:col>2</xdr:col>
      <xdr:colOff>1971674</xdr:colOff>
      <xdr:row>24</xdr:row>
      <xdr:rowOff>911008</xdr:rowOff>
    </xdr:to>
    <xdr:pic>
      <xdr:nvPicPr>
        <xdr:cNvPr id="18" name="Imagen 17">
          <a:extLst>
            <a:ext uri="{FF2B5EF4-FFF2-40B4-BE49-F238E27FC236}">
              <a16:creationId xmlns:a16="http://schemas.microsoft.com/office/drawing/2014/main" id="{9DD3A547-B87C-4105-8D6B-5FDDECD4CCB9}"/>
            </a:ext>
          </a:extLst>
        </xdr:cNvPr>
        <xdr:cNvPicPr>
          <a:picLocks noChangeAspect="1"/>
        </xdr:cNvPicPr>
      </xdr:nvPicPr>
      <xdr:blipFill rotWithShape="1">
        <a:blip xmlns:r="http://schemas.openxmlformats.org/officeDocument/2006/relationships" r:embed="rId17"/>
        <a:srcRect l="16472" t="15794" r="47071" b="11057"/>
        <a:stretch/>
      </xdr:blipFill>
      <xdr:spPr>
        <a:xfrm>
          <a:off x="7772400" y="16497300"/>
          <a:ext cx="1104899" cy="863383"/>
        </a:xfrm>
        <a:prstGeom prst="rect">
          <a:avLst/>
        </a:prstGeom>
      </xdr:spPr>
    </xdr:pic>
    <xdr:clientData/>
  </xdr:twoCellAnchor>
  <xdr:twoCellAnchor editAs="oneCell">
    <xdr:from>
      <xdr:col>2</xdr:col>
      <xdr:colOff>752474</xdr:colOff>
      <xdr:row>25</xdr:row>
      <xdr:rowOff>47625</xdr:rowOff>
    </xdr:from>
    <xdr:to>
      <xdr:col>2</xdr:col>
      <xdr:colOff>2295369</xdr:colOff>
      <xdr:row>25</xdr:row>
      <xdr:rowOff>1524000</xdr:rowOff>
    </xdr:to>
    <xdr:pic>
      <xdr:nvPicPr>
        <xdr:cNvPr id="19" name="Imagen 18">
          <a:extLst>
            <a:ext uri="{FF2B5EF4-FFF2-40B4-BE49-F238E27FC236}">
              <a16:creationId xmlns:a16="http://schemas.microsoft.com/office/drawing/2014/main" id="{67B8F2A8-951B-4CE3-B3EE-895FA2539FF4}"/>
            </a:ext>
          </a:extLst>
        </xdr:cNvPr>
        <xdr:cNvPicPr>
          <a:picLocks noChangeAspect="1"/>
        </xdr:cNvPicPr>
      </xdr:nvPicPr>
      <xdr:blipFill rotWithShape="1">
        <a:blip xmlns:r="http://schemas.openxmlformats.org/officeDocument/2006/relationships" r:embed="rId18"/>
        <a:srcRect l="15442" t="36233" r="68852" b="23706"/>
        <a:stretch/>
      </xdr:blipFill>
      <xdr:spPr>
        <a:xfrm>
          <a:off x="7658099" y="17478375"/>
          <a:ext cx="1542895" cy="1476375"/>
        </a:xfrm>
        <a:prstGeom prst="rect">
          <a:avLst/>
        </a:prstGeom>
      </xdr:spPr>
    </xdr:pic>
    <xdr:clientData/>
  </xdr:twoCellAnchor>
  <xdr:twoCellAnchor editAs="oneCell">
    <xdr:from>
      <xdr:col>2</xdr:col>
      <xdr:colOff>771525</xdr:colOff>
      <xdr:row>26</xdr:row>
      <xdr:rowOff>76200</xdr:rowOff>
    </xdr:from>
    <xdr:to>
      <xdr:col>2</xdr:col>
      <xdr:colOff>2181609</xdr:colOff>
      <xdr:row>26</xdr:row>
      <xdr:rowOff>1076324</xdr:rowOff>
    </xdr:to>
    <xdr:pic>
      <xdr:nvPicPr>
        <xdr:cNvPr id="20" name="Imagen 19">
          <a:extLst>
            <a:ext uri="{FF2B5EF4-FFF2-40B4-BE49-F238E27FC236}">
              <a16:creationId xmlns:a16="http://schemas.microsoft.com/office/drawing/2014/main" id="{28D9B65B-F55E-4F2A-A901-7F865903707B}"/>
            </a:ext>
          </a:extLst>
        </xdr:cNvPr>
        <xdr:cNvPicPr>
          <a:picLocks noChangeAspect="1"/>
        </xdr:cNvPicPr>
      </xdr:nvPicPr>
      <xdr:blipFill rotWithShape="1">
        <a:blip xmlns:r="http://schemas.openxmlformats.org/officeDocument/2006/relationships" r:embed="rId19"/>
        <a:srcRect l="14724" t="30972" r="40404" b="12670"/>
        <a:stretch/>
      </xdr:blipFill>
      <xdr:spPr>
        <a:xfrm>
          <a:off x="7677150" y="19088100"/>
          <a:ext cx="1410084" cy="1000124"/>
        </a:xfrm>
        <a:prstGeom prst="rect">
          <a:avLst/>
        </a:prstGeom>
      </xdr:spPr>
    </xdr:pic>
    <xdr:clientData/>
  </xdr:twoCellAnchor>
  <xdr:twoCellAnchor editAs="oneCell">
    <xdr:from>
      <xdr:col>2</xdr:col>
      <xdr:colOff>781050</xdr:colOff>
      <xdr:row>29</xdr:row>
      <xdr:rowOff>76199</xdr:rowOff>
    </xdr:from>
    <xdr:to>
      <xdr:col>2</xdr:col>
      <xdr:colOff>2182192</xdr:colOff>
      <xdr:row>29</xdr:row>
      <xdr:rowOff>1247774</xdr:rowOff>
    </xdr:to>
    <xdr:pic>
      <xdr:nvPicPr>
        <xdr:cNvPr id="21" name="Imagen 20">
          <a:extLst>
            <a:ext uri="{FF2B5EF4-FFF2-40B4-BE49-F238E27FC236}">
              <a16:creationId xmlns:a16="http://schemas.microsoft.com/office/drawing/2014/main" id="{92F82277-DF34-427B-BAAF-C45328AF6110}"/>
            </a:ext>
          </a:extLst>
        </xdr:cNvPr>
        <xdr:cNvPicPr>
          <a:picLocks noChangeAspect="1"/>
        </xdr:cNvPicPr>
      </xdr:nvPicPr>
      <xdr:blipFill rotWithShape="1">
        <a:blip xmlns:r="http://schemas.openxmlformats.org/officeDocument/2006/relationships" r:embed="rId20"/>
        <a:srcRect l="17299" t="41480" r="56460" b="19665"/>
        <a:stretch/>
      </xdr:blipFill>
      <xdr:spPr>
        <a:xfrm>
          <a:off x="7686675" y="22964774"/>
          <a:ext cx="1401142" cy="1171575"/>
        </a:xfrm>
        <a:prstGeom prst="rect">
          <a:avLst/>
        </a:prstGeom>
      </xdr:spPr>
    </xdr:pic>
    <xdr:clientData/>
  </xdr:twoCellAnchor>
  <xdr:twoCellAnchor editAs="oneCell">
    <xdr:from>
      <xdr:col>2</xdr:col>
      <xdr:colOff>790575</xdr:colOff>
      <xdr:row>30</xdr:row>
      <xdr:rowOff>85725</xdr:rowOff>
    </xdr:from>
    <xdr:to>
      <xdr:col>2</xdr:col>
      <xdr:colOff>1905000</xdr:colOff>
      <xdr:row>30</xdr:row>
      <xdr:rowOff>933450</xdr:rowOff>
    </xdr:to>
    <xdr:pic>
      <xdr:nvPicPr>
        <xdr:cNvPr id="22" name="27 Imagen">
          <a:extLst>
            <a:ext uri="{FF2B5EF4-FFF2-40B4-BE49-F238E27FC236}">
              <a16:creationId xmlns:a16="http://schemas.microsoft.com/office/drawing/2014/main" id="{CB88849E-CE8A-4328-B363-6D79F9C2D33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696200" y="24279225"/>
          <a:ext cx="11144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733424</xdr:colOff>
      <xdr:row>31</xdr:row>
      <xdr:rowOff>47625</xdr:rowOff>
    </xdr:from>
    <xdr:to>
      <xdr:col>2</xdr:col>
      <xdr:colOff>2000249</xdr:colOff>
      <xdr:row>31</xdr:row>
      <xdr:rowOff>1182489</xdr:rowOff>
    </xdr:to>
    <xdr:pic>
      <xdr:nvPicPr>
        <xdr:cNvPr id="23" name="30 Imagen" descr="Resultado de imagen para CUERDAS PARA SALTAR">
          <a:extLst>
            <a:ext uri="{FF2B5EF4-FFF2-40B4-BE49-F238E27FC236}">
              <a16:creationId xmlns:a16="http://schemas.microsoft.com/office/drawing/2014/main" id="{148EF894-BF0E-4582-92A5-0E956D5C381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639049" y="25269825"/>
          <a:ext cx="1266825" cy="1134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723899</xdr:colOff>
      <xdr:row>32</xdr:row>
      <xdr:rowOff>66675</xdr:rowOff>
    </xdr:from>
    <xdr:to>
      <xdr:col>2</xdr:col>
      <xdr:colOff>2181224</xdr:colOff>
      <xdr:row>32</xdr:row>
      <xdr:rowOff>1101376</xdr:rowOff>
    </xdr:to>
    <xdr:pic>
      <xdr:nvPicPr>
        <xdr:cNvPr id="24" name="Imagen 23">
          <a:extLst>
            <a:ext uri="{FF2B5EF4-FFF2-40B4-BE49-F238E27FC236}">
              <a16:creationId xmlns:a16="http://schemas.microsoft.com/office/drawing/2014/main" id="{C5CD864F-EF64-463B-ACF9-342ED832408E}"/>
            </a:ext>
          </a:extLst>
        </xdr:cNvPr>
        <xdr:cNvPicPr>
          <a:picLocks noChangeAspect="1"/>
        </xdr:cNvPicPr>
      </xdr:nvPicPr>
      <xdr:blipFill rotWithShape="1">
        <a:blip xmlns:r="http://schemas.openxmlformats.org/officeDocument/2006/relationships" r:embed="rId23"/>
        <a:srcRect l="7751" t="27168" r="62435" b="35348"/>
        <a:stretch/>
      </xdr:blipFill>
      <xdr:spPr>
        <a:xfrm>
          <a:off x="7629524" y="26517600"/>
          <a:ext cx="1457325" cy="1034701"/>
        </a:xfrm>
        <a:prstGeom prst="rect">
          <a:avLst/>
        </a:prstGeom>
      </xdr:spPr>
    </xdr:pic>
    <xdr:clientData/>
  </xdr:twoCellAnchor>
  <xdr:twoCellAnchor editAs="oneCell">
    <xdr:from>
      <xdr:col>2</xdr:col>
      <xdr:colOff>742950</xdr:colOff>
      <xdr:row>33</xdr:row>
      <xdr:rowOff>66675</xdr:rowOff>
    </xdr:from>
    <xdr:to>
      <xdr:col>2</xdr:col>
      <xdr:colOff>1971675</xdr:colOff>
      <xdr:row>33</xdr:row>
      <xdr:rowOff>895350</xdr:rowOff>
    </xdr:to>
    <xdr:pic>
      <xdr:nvPicPr>
        <xdr:cNvPr id="25" name="33 Imagen" descr="Resultado de imagen para AGARRADERAS DE TERATUBO">
          <a:extLst>
            <a:ext uri="{FF2B5EF4-FFF2-40B4-BE49-F238E27FC236}">
              <a16:creationId xmlns:a16="http://schemas.microsoft.com/office/drawing/2014/main" id="{A6DE0D84-3959-4491-92DD-A340D3ADC2D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648575" y="27727275"/>
          <a:ext cx="12287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35</xdr:row>
      <xdr:rowOff>180975</xdr:rowOff>
    </xdr:from>
    <xdr:to>
      <xdr:col>2</xdr:col>
      <xdr:colOff>2695575</xdr:colOff>
      <xdr:row>35</xdr:row>
      <xdr:rowOff>1524000</xdr:rowOff>
    </xdr:to>
    <xdr:pic>
      <xdr:nvPicPr>
        <xdr:cNvPr id="11" name="Imagen 10">
          <a:extLst>
            <a:ext uri="{FF2B5EF4-FFF2-40B4-BE49-F238E27FC236}">
              <a16:creationId xmlns:a16="http://schemas.microsoft.com/office/drawing/2014/main" id="{1FEDF795-BF2A-ABB8-BE99-D796D6744E72}"/>
            </a:ext>
            <a:ext uri="{147F2762-F138-4A5C-976F-8EAC2B608ADB}">
              <a16:predDERef xmlns:a16="http://schemas.microsoft.com/office/drawing/2014/main" pred="{A6DE0D84-3959-4491-92DD-A340D3ADC2D7}"/>
            </a:ext>
          </a:extLst>
        </xdr:cNvPr>
        <xdr:cNvPicPr>
          <a:picLocks noChangeAspect="1"/>
        </xdr:cNvPicPr>
      </xdr:nvPicPr>
      <xdr:blipFill>
        <a:blip xmlns:r="http://schemas.openxmlformats.org/officeDocument/2006/relationships" r:embed="rId25"/>
        <a:stretch>
          <a:fillRect/>
        </a:stretch>
      </xdr:blipFill>
      <xdr:spPr>
        <a:xfrm>
          <a:off x="7172325" y="29918025"/>
          <a:ext cx="2428875" cy="1343025"/>
        </a:xfrm>
        <a:prstGeom prst="rect">
          <a:avLst/>
        </a:prstGeom>
      </xdr:spPr>
    </xdr:pic>
    <xdr:clientData/>
  </xdr:twoCellAnchor>
  <xdr:twoCellAnchor editAs="oneCell">
    <xdr:from>
      <xdr:col>2</xdr:col>
      <xdr:colOff>371475</xdr:colOff>
      <xdr:row>34</xdr:row>
      <xdr:rowOff>190500</xdr:rowOff>
    </xdr:from>
    <xdr:to>
      <xdr:col>2</xdr:col>
      <xdr:colOff>2590800</xdr:colOff>
      <xdr:row>34</xdr:row>
      <xdr:rowOff>1790700</xdr:rowOff>
    </xdr:to>
    <xdr:pic>
      <xdr:nvPicPr>
        <xdr:cNvPr id="27" name="Imagen 26">
          <a:extLst>
            <a:ext uri="{FF2B5EF4-FFF2-40B4-BE49-F238E27FC236}">
              <a16:creationId xmlns:a16="http://schemas.microsoft.com/office/drawing/2014/main" id="{43590FF0-7A7A-EB12-709F-59497B4FF21F}"/>
            </a:ext>
            <a:ext uri="{147F2762-F138-4A5C-976F-8EAC2B608ADB}">
              <a16:predDERef xmlns:a16="http://schemas.microsoft.com/office/drawing/2014/main" pred="{1FEDF795-BF2A-ABB8-BE99-D796D6744E72}"/>
            </a:ext>
          </a:extLst>
        </xdr:cNvPr>
        <xdr:cNvPicPr>
          <a:picLocks noChangeAspect="1"/>
        </xdr:cNvPicPr>
      </xdr:nvPicPr>
      <xdr:blipFill>
        <a:blip xmlns:r="http://schemas.openxmlformats.org/officeDocument/2006/relationships" r:embed="rId26"/>
        <a:stretch>
          <a:fillRect/>
        </a:stretch>
      </xdr:blipFill>
      <xdr:spPr>
        <a:xfrm>
          <a:off x="7277100" y="28784550"/>
          <a:ext cx="2219325" cy="1600200"/>
        </a:xfrm>
        <a:prstGeom prst="rect">
          <a:avLst/>
        </a:prstGeom>
      </xdr:spPr>
    </xdr:pic>
    <xdr:clientData/>
  </xdr:twoCellAnchor>
  <xdr:twoCellAnchor editAs="oneCell">
    <xdr:from>
      <xdr:col>0</xdr:col>
      <xdr:colOff>0</xdr:colOff>
      <xdr:row>0</xdr:row>
      <xdr:rowOff>0</xdr:rowOff>
    </xdr:from>
    <xdr:to>
      <xdr:col>0</xdr:col>
      <xdr:colOff>1952625</xdr:colOff>
      <xdr:row>4</xdr:row>
      <xdr:rowOff>66675</xdr:rowOff>
    </xdr:to>
    <xdr:pic>
      <xdr:nvPicPr>
        <xdr:cNvPr id="26" name="Imagen 25">
          <a:extLst>
            <a:ext uri="{FF2B5EF4-FFF2-40B4-BE49-F238E27FC236}">
              <a16:creationId xmlns:a16="http://schemas.microsoft.com/office/drawing/2014/main" id="{239385A3-9FF9-4FC2-A17A-44596BAC35DE}"/>
            </a:ext>
            <a:ext uri="{147F2762-F138-4A5C-976F-8EAC2B608ADB}">
              <a16:predDERef xmlns:a16="http://schemas.microsoft.com/office/drawing/2014/main" pred="{43590FF0-7A7A-EB12-709F-59497B4FF21F}"/>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0"/>
          <a:ext cx="1952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4</xdr:col>
      <xdr:colOff>304800</xdr:colOff>
      <xdr:row>4</xdr:row>
      <xdr:rowOff>142875</xdr:rowOff>
    </xdr:to>
    <xdr:sp macro="" textlink="">
      <xdr:nvSpPr>
        <xdr:cNvPr id="1619" name="AutoShape 142" descr="balón voleibol molten v5m 5000 oficial #5 original">
          <a:extLst>
            <a:ext uri="{FF2B5EF4-FFF2-40B4-BE49-F238E27FC236}">
              <a16:creationId xmlns:a16="http://schemas.microsoft.com/office/drawing/2014/main" id="{9F2BEF57-4611-9B82-B3D5-ED24342733C6}"/>
            </a:ext>
          </a:extLst>
        </xdr:cNvPr>
        <xdr:cNvSpPr>
          <a:spLocks noChangeAspect="1" noChangeArrowheads="1"/>
        </xdr:cNvSpPr>
      </xdr:nvSpPr>
      <xdr:spPr bwMode="auto">
        <a:xfrm>
          <a:off x="8134350" y="485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304800</xdr:colOff>
      <xdr:row>4</xdr:row>
      <xdr:rowOff>142875</xdr:rowOff>
    </xdr:to>
    <xdr:sp macro="" textlink="">
      <xdr:nvSpPr>
        <xdr:cNvPr id="1620" name="AutoShape 143" descr="balón voleibol molten v5m 5000 oficial #5 original">
          <a:extLst>
            <a:ext uri="{FF2B5EF4-FFF2-40B4-BE49-F238E27FC236}">
              <a16:creationId xmlns:a16="http://schemas.microsoft.com/office/drawing/2014/main" id="{09C7D530-C1DC-DBB3-6BE0-285474AD180E}"/>
            </a:ext>
          </a:extLst>
        </xdr:cNvPr>
        <xdr:cNvSpPr>
          <a:spLocks noChangeAspect="1" noChangeArrowheads="1"/>
        </xdr:cNvSpPr>
      </xdr:nvSpPr>
      <xdr:spPr bwMode="auto">
        <a:xfrm>
          <a:off x="9163050" y="485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304800</xdr:colOff>
      <xdr:row>4</xdr:row>
      <xdr:rowOff>142875</xdr:rowOff>
    </xdr:to>
    <xdr:sp macro="" textlink="">
      <xdr:nvSpPr>
        <xdr:cNvPr id="1621" name="AutoShape 144" descr="https://http2.mlstatic.com/balon-voleibol-molten-v5m-5000-oficial-5-original-D_NQ_NP_905699-MCO40512280836_012020-F.webp">
          <a:extLst>
            <a:ext uri="{FF2B5EF4-FFF2-40B4-BE49-F238E27FC236}">
              <a16:creationId xmlns:a16="http://schemas.microsoft.com/office/drawing/2014/main" id="{4310F63C-A29F-E6C3-A401-ADCAA49E3A54}"/>
            </a:ext>
          </a:extLst>
        </xdr:cNvPr>
        <xdr:cNvSpPr>
          <a:spLocks noChangeAspect="1" noChangeArrowheads="1"/>
        </xdr:cNvSpPr>
      </xdr:nvSpPr>
      <xdr:spPr bwMode="auto">
        <a:xfrm>
          <a:off x="9163050" y="485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304800</xdr:colOff>
      <xdr:row>4</xdr:row>
      <xdr:rowOff>142875</xdr:rowOff>
    </xdr:to>
    <xdr:sp macro="" textlink="">
      <xdr:nvSpPr>
        <xdr:cNvPr id="1622" name="AutoShape 145" descr="balon voleibol molten v5m 5000 profesional fivb voley promo">
          <a:extLst>
            <a:ext uri="{FF2B5EF4-FFF2-40B4-BE49-F238E27FC236}">
              <a16:creationId xmlns:a16="http://schemas.microsoft.com/office/drawing/2014/main" id="{EDF7B8CA-017E-611B-9CFC-3C9DACB5EC20}"/>
            </a:ext>
          </a:extLst>
        </xdr:cNvPr>
        <xdr:cNvSpPr>
          <a:spLocks noChangeAspect="1" noChangeArrowheads="1"/>
        </xdr:cNvSpPr>
      </xdr:nvSpPr>
      <xdr:spPr bwMode="auto">
        <a:xfrm>
          <a:off x="9163050" y="485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142875</xdr:rowOff>
    </xdr:to>
    <xdr:sp macro="" textlink="">
      <xdr:nvSpPr>
        <xdr:cNvPr id="1623" name="AutoShape 142" descr="balón voleibol molten v5m 5000 oficial #5 original">
          <a:extLst>
            <a:ext uri="{FF2B5EF4-FFF2-40B4-BE49-F238E27FC236}">
              <a16:creationId xmlns:a16="http://schemas.microsoft.com/office/drawing/2014/main" id="{E283368B-353D-C51A-DF1C-0579A756CD34}"/>
            </a:ext>
          </a:extLst>
        </xdr:cNvPr>
        <xdr:cNvSpPr>
          <a:spLocks noChangeAspect="1" noChangeArrowheads="1"/>
        </xdr:cNvSpPr>
      </xdr:nvSpPr>
      <xdr:spPr bwMode="auto">
        <a:xfrm>
          <a:off x="8134350" y="485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304800</xdr:colOff>
      <xdr:row>4</xdr:row>
      <xdr:rowOff>142875</xdr:rowOff>
    </xdr:to>
    <xdr:sp macro="" textlink="">
      <xdr:nvSpPr>
        <xdr:cNvPr id="1624" name="AutoShape 143" descr="balón voleibol molten v5m 5000 oficial #5 original">
          <a:extLst>
            <a:ext uri="{FF2B5EF4-FFF2-40B4-BE49-F238E27FC236}">
              <a16:creationId xmlns:a16="http://schemas.microsoft.com/office/drawing/2014/main" id="{EB7EA720-D18A-54E8-4E5A-41AAD0749A48}"/>
            </a:ext>
          </a:extLst>
        </xdr:cNvPr>
        <xdr:cNvSpPr>
          <a:spLocks noChangeAspect="1" noChangeArrowheads="1"/>
        </xdr:cNvSpPr>
      </xdr:nvSpPr>
      <xdr:spPr bwMode="auto">
        <a:xfrm>
          <a:off x="9163050" y="485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xdr:row>
      <xdr:rowOff>0</xdr:rowOff>
    </xdr:from>
    <xdr:to>
      <xdr:col>4</xdr:col>
      <xdr:colOff>304800</xdr:colOff>
      <xdr:row>6</xdr:row>
      <xdr:rowOff>142875</xdr:rowOff>
    </xdr:to>
    <xdr:sp macro="" textlink="">
      <xdr:nvSpPr>
        <xdr:cNvPr id="1625" name="AutoShape 220" descr="Resultado de imagen para tenis de campo wilson">
          <a:extLst>
            <a:ext uri="{FF2B5EF4-FFF2-40B4-BE49-F238E27FC236}">
              <a16:creationId xmlns:a16="http://schemas.microsoft.com/office/drawing/2014/main" id="{21D079E6-BDB1-DAFB-04C4-C6D4CBDD74E4}"/>
            </a:ext>
          </a:extLst>
        </xdr:cNvPr>
        <xdr:cNvSpPr>
          <a:spLocks noChangeAspect="1" noChangeArrowheads="1"/>
        </xdr:cNvSpPr>
      </xdr:nvSpPr>
      <xdr:spPr bwMode="auto">
        <a:xfrm>
          <a:off x="8134350" y="809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9</xdr:col>
      <xdr:colOff>323850</xdr:colOff>
      <xdr:row>11</xdr:row>
      <xdr:rowOff>114300</xdr:rowOff>
    </xdr:to>
    <xdr:pic>
      <xdr:nvPicPr>
        <xdr:cNvPr id="4153" name="1 Imagen">
          <a:extLst>
            <a:ext uri="{FF2B5EF4-FFF2-40B4-BE49-F238E27FC236}">
              <a16:creationId xmlns:a16="http://schemas.microsoft.com/office/drawing/2014/main" id="{B60FD194-70DA-A977-F64E-6F10533ACD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9425" y="647700"/>
          <a:ext cx="26098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1257300</xdr:colOff>
      <xdr:row>8</xdr:row>
      <xdr:rowOff>114300</xdr:rowOff>
    </xdr:to>
    <xdr:pic>
      <xdr:nvPicPr>
        <xdr:cNvPr id="6199" name="Imagen 1">
          <a:extLst>
            <a:ext uri="{FF2B5EF4-FFF2-40B4-BE49-F238E27FC236}">
              <a16:creationId xmlns:a16="http://schemas.microsoft.com/office/drawing/2014/main" id="{19C9D24F-CD25-5D9B-8453-F26B3D57B5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39675" y="323850"/>
          <a:ext cx="12573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3467100</xdr:colOff>
      <xdr:row>17</xdr:row>
      <xdr:rowOff>847725</xdr:rowOff>
    </xdr:from>
    <xdr:to>
      <xdr:col>4</xdr:col>
      <xdr:colOff>342900</xdr:colOff>
      <xdr:row>19</xdr:row>
      <xdr:rowOff>142875</xdr:rowOff>
    </xdr:to>
    <xdr:pic>
      <xdr:nvPicPr>
        <xdr:cNvPr id="2" name="5 Imagen" descr="http://www.golty.com/timthumb.php?w=446&amp;h=292&amp;zc=2&amp;src=http://www.golty.com/wp-content/files_mf/balones26.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9450" y="6610350"/>
          <a:ext cx="1714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3486150</xdr:colOff>
      <xdr:row>13</xdr:row>
      <xdr:rowOff>895350</xdr:rowOff>
    </xdr:from>
    <xdr:to>
      <xdr:col>4</xdr:col>
      <xdr:colOff>361950</xdr:colOff>
      <xdr:row>15</xdr:row>
      <xdr:rowOff>133350</xdr:rowOff>
    </xdr:to>
    <xdr:pic>
      <xdr:nvPicPr>
        <xdr:cNvPr id="3" name="6 Imagen" descr="http://www.golty.com/timthumb.php?w=446&amp;h=292&amp;zc=2&amp;src=http://www.golty.com/wp-content/files_mf/balones26.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2943225"/>
          <a:ext cx="1714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13</xdr:row>
      <xdr:rowOff>9525</xdr:rowOff>
    </xdr:from>
    <xdr:to>
      <xdr:col>3</xdr:col>
      <xdr:colOff>962025</xdr:colOff>
      <xdr:row>13</xdr:row>
      <xdr:rowOff>933450</xdr:rowOff>
    </xdr:to>
    <xdr:pic>
      <xdr:nvPicPr>
        <xdr:cNvPr id="4" name="10 Imagen" descr="Resultado de imagen para golty">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534" t="9091" r="8469" b="17424"/>
        <a:stretch>
          <a:fillRect/>
        </a:stretch>
      </xdr:blipFill>
      <xdr:spPr bwMode="auto">
        <a:xfrm>
          <a:off x="7400925" y="2057400"/>
          <a:ext cx="933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17</xdr:row>
      <xdr:rowOff>9525</xdr:rowOff>
    </xdr:from>
    <xdr:to>
      <xdr:col>3</xdr:col>
      <xdr:colOff>962025</xdr:colOff>
      <xdr:row>18</xdr:row>
      <xdr:rowOff>19050</xdr:rowOff>
    </xdr:to>
    <xdr:pic>
      <xdr:nvPicPr>
        <xdr:cNvPr id="5" name="11 Imagen" descr="Resultado de imagen para golty">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534" t="9091" r="8469" b="17424"/>
        <a:stretch>
          <a:fillRect/>
        </a:stretch>
      </xdr:blipFill>
      <xdr:spPr bwMode="auto">
        <a:xfrm>
          <a:off x="7400925" y="5772150"/>
          <a:ext cx="933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12</xdr:row>
      <xdr:rowOff>28575</xdr:rowOff>
    </xdr:from>
    <xdr:to>
      <xdr:col>3</xdr:col>
      <xdr:colOff>990600</xdr:colOff>
      <xdr:row>13</xdr:row>
      <xdr:rowOff>28575</xdr:rowOff>
    </xdr:to>
    <xdr:pic>
      <xdr:nvPicPr>
        <xdr:cNvPr id="6" name="15 Imagen" descr="Resultado de imagen para golty euforia">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1723" t="10345" r="12413" b="11035"/>
        <a:stretch>
          <a:fillRect/>
        </a:stretch>
      </xdr:blipFill>
      <xdr:spPr bwMode="auto">
        <a:xfrm>
          <a:off x="7448550" y="1133475"/>
          <a:ext cx="9144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16</xdr:row>
      <xdr:rowOff>0</xdr:rowOff>
    </xdr:from>
    <xdr:to>
      <xdr:col>3</xdr:col>
      <xdr:colOff>952500</xdr:colOff>
      <xdr:row>17</xdr:row>
      <xdr:rowOff>28575</xdr:rowOff>
    </xdr:to>
    <xdr:pic>
      <xdr:nvPicPr>
        <xdr:cNvPr id="7" name="16 Imagen" descr="Resultado de imagen para golty euforia">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1723" t="10345" r="12413" b="11035"/>
        <a:stretch>
          <a:fillRect/>
        </a:stretch>
      </xdr:blipFill>
      <xdr:spPr bwMode="auto">
        <a:xfrm>
          <a:off x="7410450" y="4848225"/>
          <a:ext cx="9144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11</xdr:row>
      <xdr:rowOff>0</xdr:rowOff>
    </xdr:from>
    <xdr:to>
      <xdr:col>3</xdr:col>
      <xdr:colOff>990600</xdr:colOff>
      <xdr:row>12</xdr:row>
      <xdr:rowOff>19050</xdr:rowOff>
    </xdr:to>
    <xdr:pic>
      <xdr:nvPicPr>
        <xdr:cNvPr id="8" name="17 Imagen" descr="Resultado de imagen para golty forza">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00925" y="161925"/>
          <a:ext cx="962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962025</xdr:colOff>
      <xdr:row>16</xdr:row>
      <xdr:rowOff>47625</xdr:rowOff>
    </xdr:to>
    <xdr:pic>
      <xdr:nvPicPr>
        <xdr:cNvPr id="9" name="19 Imagen" descr="Resultado de imagen para golty forza">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2350" y="3933825"/>
          <a:ext cx="962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21</xdr:row>
      <xdr:rowOff>9525</xdr:rowOff>
    </xdr:from>
    <xdr:to>
      <xdr:col>4</xdr:col>
      <xdr:colOff>9525</xdr:colOff>
      <xdr:row>22</xdr:row>
      <xdr:rowOff>28575</xdr:rowOff>
    </xdr:to>
    <xdr:pic>
      <xdr:nvPicPr>
        <xdr:cNvPr id="10" name="9 Imagen" descr="Resultado de imagen para golty futbol sala">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6107" t="7375" r="10687" b="5589"/>
        <a:stretch>
          <a:fillRect/>
        </a:stretch>
      </xdr:blipFill>
      <xdr:spPr bwMode="auto">
        <a:xfrm>
          <a:off x="7372350" y="9429750"/>
          <a:ext cx="10382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21</xdr:row>
      <xdr:rowOff>981075</xdr:rowOff>
    </xdr:from>
    <xdr:to>
      <xdr:col>3</xdr:col>
      <xdr:colOff>1000125</xdr:colOff>
      <xdr:row>23</xdr:row>
      <xdr:rowOff>0</xdr:rowOff>
    </xdr:to>
    <xdr:pic>
      <xdr:nvPicPr>
        <xdr:cNvPr id="11" name="5 Imagen" descr="http://www.golty.com/timthumb.php?w=446&amp;h=292&amp;zc=2&amp;src=http://www.golty.com/wp-content/files_mf/balones26.png">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221" r="23334" b="15254"/>
        <a:stretch>
          <a:fillRect/>
        </a:stretch>
      </xdr:blipFill>
      <xdr:spPr bwMode="auto">
        <a:xfrm>
          <a:off x="7439025" y="10401300"/>
          <a:ext cx="9334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22</xdr:row>
      <xdr:rowOff>904875</xdr:rowOff>
    </xdr:from>
    <xdr:to>
      <xdr:col>3</xdr:col>
      <xdr:colOff>1009650</xdr:colOff>
      <xdr:row>23</xdr:row>
      <xdr:rowOff>962025</xdr:rowOff>
    </xdr:to>
    <xdr:pic>
      <xdr:nvPicPr>
        <xdr:cNvPr id="12" name="11 Imagen" descr="Resultado de imagen para golty banquitas">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4242" t="21716" r="24242" b="26768"/>
        <a:stretch>
          <a:fillRect/>
        </a:stretch>
      </xdr:blipFill>
      <xdr:spPr bwMode="auto">
        <a:xfrm>
          <a:off x="7410450" y="11344275"/>
          <a:ext cx="9715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18</xdr:row>
      <xdr:rowOff>904875</xdr:rowOff>
    </xdr:from>
    <xdr:to>
      <xdr:col>3</xdr:col>
      <xdr:colOff>990600</xdr:colOff>
      <xdr:row>20</xdr:row>
      <xdr:rowOff>57150</xdr:rowOff>
    </xdr:to>
    <xdr:pic>
      <xdr:nvPicPr>
        <xdr:cNvPr id="13" name="12 Imagen" descr="Resultado de imagen para golty gambeta">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81875" y="7581900"/>
          <a:ext cx="981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20</xdr:row>
      <xdr:rowOff>0</xdr:rowOff>
    </xdr:from>
    <xdr:to>
      <xdr:col>3</xdr:col>
      <xdr:colOff>981075</xdr:colOff>
      <xdr:row>21</xdr:row>
      <xdr:rowOff>66675</xdr:rowOff>
    </xdr:to>
    <xdr:pic>
      <xdr:nvPicPr>
        <xdr:cNvPr id="14" name="13 Imagen" descr="Resultado de imagen para golty gambeta">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72350" y="8505825"/>
          <a:ext cx="981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23</xdr:row>
      <xdr:rowOff>981075</xdr:rowOff>
    </xdr:from>
    <xdr:to>
      <xdr:col>3</xdr:col>
      <xdr:colOff>990600</xdr:colOff>
      <xdr:row>25</xdr:row>
      <xdr:rowOff>9525</xdr:rowOff>
    </xdr:to>
    <xdr:pic>
      <xdr:nvPicPr>
        <xdr:cNvPr id="15" name="14 Imagen" descr="Balón de Baloncesto Naranja GOLTY Pro Gold Bpv #7">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4047" b="14214"/>
        <a:stretch>
          <a:fillRect/>
        </a:stretch>
      </xdr:blipFill>
      <xdr:spPr bwMode="auto">
        <a:xfrm>
          <a:off x="7391400" y="12334875"/>
          <a:ext cx="9715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24</xdr:row>
      <xdr:rowOff>981075</xdr:rowOff>
    </xdr:from>
    <xdr:to>
      <xdr:col>3</xdr:col>
      <xdr:colOff>990600</xdr:colOff>
      <xdr:row>26</xdr:row>
      <xdr:rowOff>9525</xdr:rowOff>
    </xdr:to>
    <xdr:pic>
      <xdr:nvPicPr>
        <xdr:cNvPr id="16" name="15 Imagen" descr="Balón de Baloncesto Naranja GOLTY Pro Gold Bpv #7">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4047" b="14214"/>
        <a:stretch>
          <a:fillRect/>
        </a:stretch>
      </xdr:blipFill>
      <xdr:spPr bwMode="auto">
        <a:xfrm>
          <a:off x="7391400" y="13325475"/>
          <a:ext cx="9715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26</xdr:row>
      <xdr:rowOff>0</xdr:rowOff>
    </xdr:from>
    <xdr:to>
      <xdr:col>3</xdr:col>
      <xdr:colOff>304800</xdr:colOff>
      <xdr:row>26</xdr:row>
      <xdr:rowOff>304800</xdr:rowOff>
    </xdr:to>
    <xdr:sp macro="" textlink="">
      <xdr:nvSpPr>
        <xdr:cNvPr id="17" name="AutoShape 142" descr="balón voleibol molten v5m 5000 oficial #5 original">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7372350" y="14325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26</xdr:row>
      <xdr:rowOff>0</xdr:rowOff>
    </xdr:from>
    <xdr:to>
      <xdr:col>4</xdr:col>
      <xdr:colOff>304800</xdr:colOff>
      <xdr:row>26</xdr:row>
      <xdr:rowOff>304800</xdr:rowOff>
    </xdr:to>
    <xdr:sp macro="" textlink="">
      <xdr:nvSpPr>
        <xdr:cNvPr id="18" name="AutoShape 143" descr="balón voleibol molten v5m 5000 oficial #5 original">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8401050" y="14325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26</xdr:row>
      <xdr:rowOff>0</xdr:rowOff>
    </xdr:from>
    <xdr:to>
      <xdr:col>4</xdr:col>
      <xdr:colOff>304800</xdr:colOff>
      <xdr:row>26</xdr:row>
      <xdr:rowOff>304800</xdr:rowOff>
    </xdr:to>
    <xdr:sp macro="" textlink="">
      <xdr:nvSpPr>
        <xdr:cNvPr id="19" name="AutoShape 144" descr="https://http2.mlstatic.com/balon-voleibol-molten-v5m-5000-oficial-5-original-D_NQ_NP_905699-MCO40512280836_012020-F.webp">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8401050" y="14325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26</xdr:row>
      <xdr:rowOff>0</xdr:rowOff>
    </xdr:from>
    <xdr:to>
      <xdr:col>4</xdr:col>
      <xdr:colOff>304800</xdr:colOff>
      <xdr:row>26</xdr:row>
      <xdr:rowOff>304800</xdr:rowOff>
    </xdr:to>
    <xdr:sp macro="" textlink="">
      <xdr:nvSpPr>
        <xdr:cNvPr id="20" name="AutoShape 145" descr="balon voleibol molten v5m 5000 profesional fivb voley promo">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8401050" y="14325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104775</xdr:colOff>
      <xdr:row>26</xdr:row>
      <xdr:rowOff>66675</xdr:rowOff>
    </xdr:from>
    <xdr:to>
      <xdr:col>3</xdr:col>
      <xdr:colOff>933450</xdr:colOff>
      <xdr:row>26</xdr:row>
      <xdr:rowOff>895350</xdr:rowOff>
    </xdr:to>
    <xdr:pic>
      <xdr:nvPicPr>
        <xdr:cNvPr id="21" name="20 Imagen" descr="Resultado de imagen para molten 500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77125" y="14392275"/>
          <a:ext cx="828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27</xdr:row>
      <xdr:rowOff>0</xdr:rowOff>
    </xdr:from>
    <xdr:to>
      <xdr:col>3</xdr:col>
      <xdr:colOff>304800</xdr:colOff>
      <xdr:row>27</xdr:row>
      <xdr:rowOff>304800</xdr:rowOff>
    </xdr:to>
    <xdr:sp macro="" textlink="">
      <xdr:nvSpPr>
        <xdr:cNvPr id="22" name="AutoShape 142" descr="balón voleibol molten v5m 5000 oficial #5 original">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7372350" y="15316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xdr:row>
      <xdr:rowOff>0</xdr:rowOff>
    </xdr:from>
    <xdr:to>
      <xdr:col>4</xdr:col>
      <xdr:colOff>304800</xdr:colOff>
      <xdr:row>27</xdr:row>
      <xdr:rowOff>304800</xdr:rowOff>
    </xdr:to>
    <xdr:sp macro="" textlink="">
      <xdr:nvSpPr>
        <xdr:cNvPr id="23" name="AutoShape 143" descr="balón voleibol molten v5m 5000 oficial #5 original">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8401050" y="15316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38100</xdr:colOff>
      <xdr:row>27</xdr:row>
      <xdr:rowOff>66675</xdr:rowOff>
    </xdr:from>
    <xdr:to>
      <xdr:col>3</xdr:col>
      <xdr:colOff>981075</xdr:colOff>
      <xdr:row>28</xdr:row>
      <xdr:rowOff>19050</xdr:rowOff>
    </xdr:to>
    <xdr:pic>
      <xdr:nvPicPr>
        <xdr:cNvPr id="24" name="23 Imagen" descr="Resultado de imagen para molten 450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10450" y="15382875"/>
          <a:ext cx="9429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28</xdr:row>
      <xdr:rowOff>76200</xdr:rowOff>
    </xdr:from>
    <xdr:to>
      <xdr:col>3</xdr:col>
      <xdr:colOff>952500</xdr:colOff>
      <xdr:row>29</xdr:row>
      <xdr:rowOff>0</xdr:rowOff>
    </xdr:to>
    <xdr:pic>
      <xdr:nvPicPr>
        <xdr:cNvPr id="25" name="24 Imagen" descr="Resultado de imagen para molten voleibol de arena">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48550" y="16383000"/>
          <a:ext cx="8763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29</xdr:row>
      <xdr:rowOff>676275</xdr:rowOff>
    </xdr:from>
    <xdr:to>
      <xdr:col>3</xdr:col>
      <xdr:colOff>981075</xdr:colOff>
      <xdr:row>31</xdr:row>
      <xdr:rowOff>76200</xdr:rowOff>
    </xdr:to>
    <xdr:pic>
      <xdr:nvPicPr>
        <xdr:cNvPr id="26" name="26 Imagen" descr="Resultado de imagen para pelotas Miyagi tres estrellas">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0052" t="10156" r="21223" b="9375"/>
        <a:stretch>
          <a:fillRect/>
        </a:stretch>
      </xdr:blipFill>
      <xdr:spPr bwMode="auto">
        <a:xfrm>
          <a:off x="7572375" y="17973675"/>
          <a:ext cx="781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xdr:colOff>
      <xdr:row>28</xdr:row>
      <xdr:rowOff>981075</xdr:rowOff>
    </xdr:from>
    <xdr:to>
      <xdr:col>3</xdr:col>
      <xdr:colOff>971550</xdr:colOff>
      <xdr:row>30</xdr:row>
      <xdr:rowOff>28575</xdr:rowOff>
    </xdr:to>
    <xdr:pic>
      <xdr:nvPicPr>
        <xdr:cNvPr id="27" name="27 Imagen" descr="Resultado de imagen para tenis de campo wilson">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67600" y="17287875"/>
          <a:ext cx="8763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31</xdr:row>
      <xdr:rowOff>76200</xdr:rowOff>
    </xdr:from>
    <xdr:to>
      <xdr:col>3</xdr:col>
      <xdr:colOff>866775</xdr:colOff>
      <xdr:row>32</xdr:row>
      <xdr:rowOff>0</xdr:rowOff>
    </xdr:to>
    <xdr:pic>
      <xdr:nvPicPr>
        <xdr:cNvPr id="28" name="28 Imagen" descr="Resultado de imagen para Pelota de softbol aprobado isf tamanaco venezolana">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12173" t="11087" r="13695" b="11739"/>
        <a:stretch>
          <a:fillRect/>
        </a:stretch>
      </xdr:blipFill>
      <xdr:spPr bwMode="auto">
        <a:xfrm>
          <a:off x="7553325" y="1895475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304800</xdr:colOff>
      <xdr:row>35</xdr:row>
      <xdr:rowOff>304800</xdr:rowOff>
    </xdr:to>
    <xdr:sp macro="" textlink="">
      <xdr:nvSpPr>
        <xdr:cNvPr id="29" name="AutoShape 561" descr="Platillos De Entrenamiento Conos Deportivos Al Por Mayor">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3562350" y="218789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19050</xdr:colOff>
      <xdr:row>31</xdr:row>
      <xdr:rowOff>790575</xdr:rowOff>
    </xdr:from>
    <xdr:to>
      <xdr:col>3</xdr:col>
      <xdr:colOff>1009650</xdr:colOff>
      <xdr:row>33</xdr:row>
      <xdr:rowOff>0</xdr:rowOff>
    </xdr:to>
    <xdr:pic>
      <xdr:nvPicPr>
        <xdr:cNvPr id="30" name="Imagen 30" descr="Supremacy Equipment Conos de entrenamiento - Falabella.com">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t="17992" b="20084"/>
        <a:stretch>
          <a:fillRect/>
        </a:stretch>
      </xdr:blipFill>
      <xdr:spPr bwMode="auto">
        <a:xfrm>
          <a:off x="7391400" y="19669125"/>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304800</xdr:colOff>
      <xdr:row>38</xdr:row>
      <xdr:rowOff>304800</xdr:rowOff>
    </xdr:to>
    <xdr:sp macro="" textlink="">
      <xdr:nvSpPr>
        <xdr:cNvPr id="31" name="AutoShape 592" descr="Conos Al Por Mayor 20cm Conos Deportivos">
          <a:extLst>
            <a:ext uri="{FF2B5EF4-FFF2-40B4-BE49-F238E27FC236}">
              <a16:creationId xmlns:a16="http://schemas.microsoft.com/office/drawing/2014/main" id="{00000000-0008-0000-0200-00001F000000}"/>
            </a:ext>
          </a:extLst>
        </xdr:cNvPr>
        <xdr:cNvSpPr>
          <a:spLocks noChangeAspect="1" noChangeArrowheads="1"/>
        </xdr:cNvSpPr>
      </xdr:nvSpPr>
      <xdr:spPr bwMode="auto">
        <a:xfrm>
          <a:off x="3562350" y="25326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38</xdr:row>
      <xdr:rowOff>0</xdr:rowOff>
    </xdr:from>
    <xdr:to>
      <xdr:col>2</xdr:col>
      <xdr:colOff>304800</xdr:colOff>
      <xdr:row>38</xdr:row>
      <xdr:rowOff>304800</xdr:rowOff>
    </xdr:to>
    <xdr:sp macro="" textlink="">
      <xdr:nvSpPr>
        <xdr:cNvPr id="32" name="AutoShape 594" descr="Conos Al Por Mayor 20cm Conos Deportivos">
          <a:extLst>
            <a:ext uri="{FF2B5EF4-FFF2-40B4-BE49-F238E27FC236}">
              <a16:creationId xmlns:a16="http://schemas.microsoft.com/office/drawing/2014/main" id="{00000000-0008-0000-0200-000020000000}"/>
            </a:ext>
          </a:extLst>
        </xdr:cNvPr>
        <xdr:cNvSpPr>
          <a:spLocks noChangeAspect="1" noChangeArrowheads="1"/>
        </xdr:cNvSpPr>
      </xdr:nvSpPr>
      <xdr:spPr bwMode="auto">
        <a:xfrm>
          <a:off x="3562350" y="25326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180975</xdr:colOff>
      <xdr:row>33</xdr:row>
      <xdr:rowOff>114300</xdr:rowOff>
    </xdr:from>
    <xdr:to>
      <xdr:col>3</xdr:col>
      <xdr:colOff>847725</xdr:colOff>
      <xdr:row>33</xdr:row>
      <xdr:rowOff>752475</xdr:rowOff>
    </xdr:to>
    <xdr:pic>
      <xdr:nvPicPr>
        <xdr:cNvPr id="33" name="Imagen 34" descr="Amazon.com: Conos de Tráfico de Plástico – , 12 unidades), color naranja  Durable Entrenamiento Deportivo conos 9 inch: Sports &amp; Outdoors">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553325" y="2039302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xdr:colOff>
      <xdr:row>34</xdr:row>
      <xdr:rowOff>47625</xdr:rowOff>
    </xdr:from>
    <xdr:to>
      <xdr:col>3</xdr:col>
      <xdr:colOff>857250</xdr:colOff>
      <xdr:row>35</xdr:row>
      <xdr:rowOff>0</xdr:rowOff>
    </xdr:to>
    <xdr:pic>
      <xdr:nvPicPr>
        <xdr:cNvPr id="34" name="Imagen 35" descr="Productos Deportivos | Tula Balonera Sporty | Deportes Regol">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467600" y="2111692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304800</xdr:colOff>
      <xdr:row>45</xdr:row>
      <xdr:rowOff>76200</xdr:rowOff>
    </xdr:to>
    <xdr:sp macro="" textlink="">
      <xdr:nvSpPr>
        <xdr:cNvPr id="35" name="AutoShape 561" descr="Platillos De Entrenamiento Conos Deportivos Al Por Mayor">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3562350" y="26460450"/>
          <a:ext cx="304800"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76200</xdr:colOff>
      <xdr:row>35</xdr:row>
      <xdr:rowOff>333375</xdr:rowOff>
    </xdr:from>
    <xdr:to>
      <xdr:col>3</xdr:col>
      <xdr:colOff>866775</xdr:colOff>
      <xdr:row>35</xdr:row>
      <xdr:rowOff>1143000</xdr:rowOff>
    </xdr:to>
    <xdr:pic>
      <xdr:nvPicPr>
        <xdr:cNvPr id="36" name="Picture 697">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8588" t="19183" r="45154" b="14694"/>
        <a:stretch>
          <a:fillRect/>
        </a:stretch>
      </xdr:blipFill>
      <xdr:spPr bwMode="auto">
        <a:xfrm>
          <a:off x="7448550" y="22212300"/>
          <a:ext cx="790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85725</xdr:colOff>
      <xdr:row>36</xdr:row>
      <xdr:rowOff>180975</xdr:rowOff>
    </xdr:from>
    <xdr:to>
      <xdr:col>3</xdr:col>
      <xdr:colOff>857250</xdr:colOff>
      <xdr:row>37</xdr:row>
      <xdr:rowOff>47625</xdr:rowOff>
    </xdr:to>
    <xdr:pic>
      <xdr:nvPicPr>
        <xdr:cNvPr id="37" name="Picture 698">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20335" t="15105" r="46693" b="25763"/>
        <a:stretch>
          <a:fillRect/>
        </a:stretch>
      </xdr:blipFill>
      <xdr:spPr bwMode="auto">
        <a:xfrm>
          <a:off x="7458075" y="23517225"/>
          <a:ext cx="771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114300</xdr:colOff>
      <xdr:row>37</xdr:row>
      <xdr:rowOff>123825</xdr:rowOff>
    </xdr:from>
    <xdr:to>
      <xdr:col>3</xdr:col>
      <xdr:colOff>847725</xdr:colOff>
      <xdr:row>37</xdr:row>
      <xdr:rowOff>857250</xdr:rowOff>
    </xdr:to>
    <xdr:pic>
      <xdr:nvPicPr>
        <xdr:cNvPr id="38" name="Picture 699">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20306" t="15533" r="47215" b="26698"/>
        <a:stretch>
          <a:fillRect/>
        </a:stretch>
      </xdr:blipFill>
      <xdr:spPr bwMode="auto">
        <a:xfrm>
          <a:off x="7486650" y="24431625"/>
          <a:ext cx="733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66675</xdr:colOff>
      <xdr:row>38</xdr:row>
      <xdr:rowOff>152400</xdr:rowOff>
    </xdr:from>
    <xdr:to>
      <xdr:col>3</xdr:col>
      <xdr:colOff>990600</xdr:colOff>
      <xdr:row>38</xdr:row>
      <xdr:rowOff>1028700</xdr:rowOff>
    </xdr:to>
    <xdr:pic>
      <xdr:nvPicPr>
        <xdr:cNvPr id="39" name="Picture 700">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18860" t="14188" r="43420" b="22623"/>
        <a:stretch>
          <a:fillRect/>
        </a:stretch>
      </xdr:blipFill>
      <xdr:spPr bwMode="auto">
        <a:xfrm>
          <a:off x="7439025" y="25479375"/>
          <a:ext cx="9239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66675</xdr:colOff>
      <xdr:row>39</xdr:row>
      <xdr:rowOff>104775</xdr:rowOff>
    </xdr:from>
    <xdr:to>
      <xdr:col>3</xdr:col>
      <xdr:colOff>904875</xdr:colOff>
      <xdr:row>39</xdr:row>
      <xdr:rowOff>895350</xdr:rowOff>
    </xdr:to>
    <xdr:pic>
      <xdr:nvPicPr>
        <xdr:cNvPr id="40" name="Picture 701">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20042" t="26990" r="45523" b="14879"/>
        <a:stretch>
          <a:fillRect/>
        </a:stretch>
      </xdr:blipFill>
      <xdr:spPr bwMode="auto">
        <a:xfrm>
          <a:off x="7439025" y="26565225"/>
          <a:ext cx="8382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40</xdr:row>
      <xdr:rowOff>161925</xdr:rowOff>
    </xdr:from>
    <xdr:to>
      <xdr:col>3</xdr:col>
      <xdr:colOff>847725</xdr:colOff>
      <xdr:row>40</xdr:row>
      <xdr:rowOff>895350</xdr:rowOff>
    </xdr:to>
    <xdr:pic>
      <xdr:nvPicPr>
        <xdr:cNvPr id="41" name="Picture 702">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18102" t="19247" r="44510" b="15834"/>
        <a:stretch>
          <a:fillRect/>
        </a:stretch>
      </xdr:blipFill>
      <xdr:spPr bwMode="auto">
        <a:xfrm>
          <a:off x="7372350" y="276129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47625</xdr:colOff>
      <xdr:row>41</xdr:row>
      <xdr:rowOff>28575</xdr:rowOff>
    </xdr:from>
    <xdr:to>
      <xdr:col>3</xdr:col>
      <xdr:colOff>952500</xdr:colOff>
      <xdr:row>41</xdr:row>
      <xdr:rowOff>742950</xdr:rowOff>
    </xdr:to>
    <xdr:pic>
      <xdr:nvPicPr>
        <xdr:cNvPr id="42" name="Picture 703">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l="20616" t="27045" r="45615" b="14465"/>
        <a:stretch>
          <a:fillRect/>
        </a:stretch>
      </xdr:blipFill>
      <xdr:spPr bwMode="auto">
        <a:xfrm>
          <a:off x="7419975" y="28432125"/>
          <a:ext cx="9048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1952625</xdr:colOff>
      <xdr:row>4</xdr:row>
      <xdr:rowOff>66675</xdr:rowOff>
    </xdr:to>
    <xdr:pic>
      <xdr:nvPicPr>
        <xdr:cNvPr id="43" name="Imagen 42">
          <a:extLst>
            <a:ext uri="{FF2B5EF4-FFF2-40B4-BE49-F238E27FC236}">
              <a16:creationId xmlns:a16="http://schemas.microsoft.com/office/drawing/2014/main" id="{75D6885C-DF08-44D5-8F45-96ECA2D323F0}"/>
            </a:ext>
            <a:ext uri="{147F2762-F138-4A5C-976F-8EAC2B608ADB}">
              <a16:predDERef xmlns:a16="http://schemas.microsoft.com/office/drawing/2014/main" pred="{00000000-0008-0000-0200-00002A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0"/>
          <a:ext cx="1952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1952625</xdr:colOff>
      <xdr:row>4</xdr:row>
      <xdr:rowOff>66675</xdr:rowOff>
    </xdr:to>
    <xdr:pic>
      <xdr:nvPicPr>
        <xdr:cNvPr id="2" name="Imagen 1">
          <a:extLst>
            <a:ext uri="{FF2B5EF4-FFF2-40B4-BE49-F238E27FC236}">
              <a16:creationId xmlns:a16="http://schemas.microsoft.com/office/drawing/2014/main" id="{FE8B8C0A-5E7A-45F5-9AB2-C188F268FC40}"/>
            </a:ext>
            <a:ext uri="{147F2762-F138-4A5C-976F-8EAC2B608ADB}">
              <a16:predDERef xmlns:a16="http://schemas.microsoft.com/office/drawing/2014/main" pred="{677A203A-EE82-8C3E-8DB2-5339503589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52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H32"/>
  <sheetViews>
    <sheetView topLeftCell="A31" workbookViewId="0">
      <selection activeCell="G31" sqref="G31"/>
    </sheetView>
  </sheetViews>
  <sheetFormatPr defaultColWidth="9.140625" defaultRowHeight="12.75"/>
  <cols>
    <col min="1" max="1" width="37" bestFit="1" customWidth="1"/>
    <col min="2" max="2" width="16.42578125" bestFit="1" customWidth="1"/>
    <col min="3" max="3" width="57.140625" customWidth="1"/>
    <col min="4" max="4" width="15.42578125" customWidth="1"/>
    <col min="5" max="5" width="17.7109375" bestFit="1" customWidth="1"/>
    <col min="6" max="6" width="13.28515625" customWidth="1"/>
    <col min="7" max="7" width="16.42578125" bestFit="1" customWidth="1"/>
    <col min="8" max="8" width="17.5703125" bestFit="1" customWidth="1"/>
    <col min="9" max="256" width="11.42578125" customWidth="1"/>
  </cols>
  <sheetData>
    <row r="1" spans="1:8">
      <c r="A1" s="3" t="s">
        <v>0</v>
      </c>
      <c r="B1" s="3" t="s">
        <v>1</v>
      </c>
      <c r="C1" s="3" t="s">
        <v>2</v>
      </c>
      <c r="D1" s="3" t="s">
        <v>3</v>
      </c>
      <c r="E1" s="109" t="s">
        <v>4</v>
      </c>
      <c r="F1" s="109" t="s">
        <v>5</v>
      </c>
      <c r="G1" s="110" t="s">
        <v>6</v>
      </c>
      <c r="H1" s="3" t="s">
        <v>7</v>
      </c>
    </row>
    <row r="2" spans="1:8" s="101" customFormat="1" ht="74.25" customHeight="1">
      <c r="A2" s="102" t="s">
        <v>8</v>
      </c>
      <c r="B2" s="102" t="s">
        <v>9</v>
      </c>
      <c r="C2" s="103" t="s">
        <v>10</v>
      </c>
      <c r="D2" s="106"/>
      <c r="E2" s="114" t="s">
        <v>11</v>
      </c>
      <c r="F2" s="115"/>
      <c r="G2" s="116"/>
      <c r="H2" s="117"/>
    </row>
    <row r="3" spans="1:8" s="101" customFormat="1" ht="74.25" customHeight="1">
      <c r="A3" s="102" t="s">
        <v>8</v>
      </c>
      <c r="B3" s="102" t="s">
        <v>12</v>
      </c>
      <c r="C3" s="103" t="s">
        <v>13</v>
      </c>
      <c r="D3"/>
      <c r="E3" s="114" t="s">
        <v>11</v>
      </c>
      <c r="F3" s="115"/>
      <c r="G3" s="116"/>
      <c r="H3" s="117"/>
    </row>
    <row r="4" spans="1:8" s="101" customFormat="1" ht="74.25" customHeight="1">
      <c r="A4" s="102" t="s">
        <v>8</v>
      </c>
      <c r="B4" s="102" t="s">
        <v>14</v>
      </c>
      <c r="C4" s="103" t="s">
        <v>13</v>
      </c>
      <c r="D4" s="106"/>
      <c r="E4" s="117" t="s">
        <v>15</v>
      </c>
      <c r="F4" s="38"/>
      <c r="G4" s="116"/>
      <c r="H4" s="117"/>
    </row>
    <row r="5" spans="1:8" s="101" customFormat="1" ht="74.25" customHeight="1">
      <c r="A5" s="102" t="s">
        <v>8</v>
      </c>
      <c r="B5" s="102" t="s">
        <v>16</v>
      </c>
      <c r="C5" s="103" t="s">
        <v>17</v>
      </c>
      <c r="D5" s="106"/>
      <c r="E5" s="117" t="s">
        <v>18</v>
      </c>
      <c r="F5" s="115"/>
      <c r="G5" s="116"/>
      <c r="H5" s="117"/>
    </row>
    <row r="6" spans="1:8" ht="72" customHeight="1">
      <c r="A6" s="102" t="s">
        <v>19</v>
      </c>
      <c r="B6" s="102" t="s">
        <v>9</v>
      </c>
      <c r="C6" s="103" t="s">
        <v>20</v>
      </c>
      <c r="D6" s="107"/>
      <c r="E6" s="114" t="s">
        <v>11</v>
      </c>
      <c r="F6" s="118"/>
      <c r="G6" s="119"/>
      <c r="H6" s="118"/>
    </row>
    <row r="7" spans="1:8" ht="72" customHeight="1">
      <c r="A7" s="102" t="s">
        <v>19</v>
      </c>
      <c r="B7" s="102" t="s">
        <v>21</v>
      </c>
      <c r="C7" s="103" t="s">
        <v>20</v>
      </c>
      <c r="D7" s="107"/>
      <c r="E7" s="114" t="s">
        <v>11</v>
      </c>
      <c r="F7" s="118"/>
      <c r="G7" s="119"/>
      <c r="H7" s="118"/>
    </row>
    <row r="8" spans="1:8" ht="72" customHeight="1">
      <c r="A8" s="102" t="s">
        <v>19</v>
      </c>
      <c r="B8" s="102" t="s">
        <v>14</v>
      </c>
      <c r="C8" s="103" t="s">
        <v>22</v>
      </c>
      <c r="D8" s="107"/>
      <c r="E8" s="117" t="s">
        <v>15</v>
      </c>
      <c r="F8" s="118"/>
      <c r="G8" s="119"/>
      <c r="H8" s="118"/>
    </row>
    <row r="9" spans="1:8" ht="72" customHeight="1">
      <c r="A9" s="102" t="s">
        <v>19</v>
      </c>
      <c r="B9" s="102" t="s">
        <v>16</v>
      </c>
      <c r="C9" s="103" t="s">
        <v>23</v>
      </c>
      <c r="D9" s="107"/>
      <c r="E9" s="117" t="s">
        <v>18</v>
      </c>
      <c r="F9" s="118"/>
      <c r="G9" s="119"/>
      <c r="H9" s="118"/>
    </row>
    <row r="10" spans="1:8" ht="72" customHeight="1">
      <c r="A10" s="102" t="s">
        <v>19</v>
      </c>
      <c r="B10" s="102" t="s">
        <v>24</v>
      </c>
      <c r="C10" s="103" t="s">
        <v>25</v>
      </c>
      <c r="E10" s="117" t="s">
        <v>26</v>
      </c>
      <c r="F10" s="118"/>
      <c r="G10" s="119"/>
      <c r="H10" s="118"/>
    </row>
    <row r="11" spans="1:8" ht="72" customHeight="1">
      <c r="A11" s="102" t="s">
        <v>27</v>
      </c>
      <c r="B11" s="102" t="s">
        <v>24</v>
      </c>
      <c r="C11" s="103" t="s">
        <v>28</v>
      </c>
      <c r="E11" s="117" t="s">
        <v>26</v>
      </c>
      <c r="F11" s="118"/>
      <c r="G11" s="119"/>
      <c r="H11" s="118"/>
    </row>
    <row r="12" spans="1:8" ht="80.25" customHeight="1">
      <c r="A12" s="102" t="s">
        <v>29</v>
      </c>
      <c r="B12" s="102" t="s">
        <v>30</v>
      </c>
      <c r="C12" s="103" t="s">
        <v>31</v>
      </c>
      <c r="D12" s="107"/>
      <c r="E12" s="117" t="s">
        <v>18</v>
      </c>
      <c r="F12" s="118"/>
      <c r="G12" s="119"/>
      <c r="H12" s="118"/>
    </row>
    <row r="13" spans="1:8" ht="72" customHeight="1">
      <c r="A13" s="102" t="s">
        <v>32</v>
      </c>
      <c r="B13" s="102" t="s">
        <v>16</v>
      </c>
      <c r="C13" s="103" t="s">
        <v>33</v>
      </c>
      <c r="D13" s="107"/>
      <c r="E13" s="117" t="s">
        <v>18</v>
      </c>
      <c r="F13" s="118"/>
      <c r="G13" s="119"/>
      <c r="H13" s="118"/>
    </row>
    <row r="14" spans="1:8" ht="78" customHeight="1">
      <c r="A14" s="102" t="s">
        <v>34</v>
      </c>
      <c r="B14" s="102" t="s">
        <v>35</v>
      </c>
      <c r="C14" s="103" t="s">
        <v>36</v>
      </c>
      <c r="E14" s="117" t="s">
        <v>18</v>
      </c>
      <c r="F14" s="118"/>
      <c r="G14" s="119"/>
      <c r="H14" s="118"/>
    </row>
    <row r="15" spans="1:8" ht="78" customHeight="1">
      <c r="A15" s="102" t="s">
        <v>37</v>
      </c>
      <c r="B15" s="102" t="s">
        <v>38</v>
      </c>
      <c r="C15" s="103" t="s">
        <v>39</v>
      </c>
      <c r="E15" s="117" t="s">
        <v>18</v>
      </c>
      <c r="F15" s="120"/>
      <c r="G15" s="38"/>
      <c r="H15" s="118"/>
    </row>
    <row r="16" spans="1:8" ht="78" customHeight="1">
      <c r="A16" s="102" t="s">
        <v>40</v>
      </c>
      <c r="B16" s="102" t="s">
        <v>38</v>
      </c>
      <c r="C16" s="103" t="s">
        <v>41</v>
      </c>
      <c r="E16" s="117" t="s">
        <v>18</v>
      </c>
      <c r="F16" s="120"/>
      <c r="G16" s="120"/>
      <c r="H16" s="118"/>
    </row>
    <row r="17" spans="1:8" ht="78" customHeight="1">
      <c r="A17" s="102" t="s">
        <v>42</v>
      </c>
      <c r="B17" s="102" t="s">
        <v>43</v>
      </c>
      <c r="C17" s="103" t="s">
        <v>44</v>
      </c>
      <c r="E17" s="121" t="s">
        <v>45</v>
      </c>
      <c r="F17" s="120"/>
      <c r="G17" s="120"/>
      <c r="H17" s="118"/>
    </row>
    <row r="18" spans="1:8" ht="78" customHeight="1">
      <c r="A18" s="102" t="s">
        <v>42</v>
      </c>
      <c r="B18" s="102" t="s">
        <v>46</v>
      </c>
      <c r="C18" s="103" t="s">
        <v>44</v>
      </c>
      <c r="E18" s="121" t="s">
        <v>26</v>
      </c>
      <c r="F18" s="120"/>
      <c r="G18" s="120"/>
      <c r="H18" s="118"/>
    </row>
    <row r="19" spans="1:8" ht="78" customHeight="1">
      <c r="A19" s="105" t="s">
        <v>47</v>
      </c>
      <c r="B19" s="102" t="s">
        <v>48</v>
      </c>
      <c r="C19" s="103"/>
      <c r="E19" s="117" t="s">
        <v>49</v>
      </c>
      <c r="F19" s="118"/>
      <c r="G19" s="119"/>
      <c r="H19" s="118"/>
    </row>
    <row r="20" spans="1:8" ht="62.25" customHeight="1">
      <c r="A20" s="104" t="s">
        <v>50</v>
      </c>
      <c r="B20" s="102" t="s">
        <v>51</v>
      </c>
      <c r="C20" s="104" t="s">
        <v>52</v>
      </c>
      <c r="D20" s="108"/>
      <c r="E20" s="122" t="s">
        <v>53</v>
      </c>
      <c r="F20" s="123"/>
      <c r="G20" s="124"/>
      <c r="H20" s="125"/>
    </row>
    <row r="21" spans="1:8" ht="62.25" customHeight="1">
      <c r="A21" s="104" t="s">
        <v>54</v>
      </c>
      <c r="B21" s="103" t="s">
        <v>55</v>
      </c>
      <c r="C21" s="103" t="s">
        <v>56</v>
      </c>
      <c r="D21" s="108"/>
      <c r="E21" s="126" t="s">
        <v>53</v>
      </c>
      <c r="F21" s="38"/>
      <c r="G21" s="124"/>
      <c r="H21" s="125"/>
    </row>
    <row r="22" spans="1:8" ht="62.25" customHeight="1">
      <c r="A22" s="104" t="s">
        <v>57</v>
      </c>
      <c r="B22" s="102" t="s">
        <v>58</v>
      </c>
      <c r="C22" s="103" t="s">
        <v>59</v>
      </c>
      <c r="D22" s="1"/>
      <c r="E22" s="121" t="s">
        <v>49</v>
      </c>
      <c r="F22" s="123"/>
      <c r="G22" s="124"/>
      <c r="H22" s="125"/>
    </row>
    <row r="23" spans="1:8" ht="48" customHeight="1">
      <c r="A23" s="104" t="s">
        <v>60</v>
      </c>
      <c r="B23" s="102" t="s">
        <v>60</v>
      </c>
      <c r="C23" s="144" t="s">
        <v>61</v>
      </c>
      <c r="D23" s="38"/>
      <c r="E23" s="144" t="s">
        <v>62</v>
      </c>
    </row>
    <row r="24" spans="1:8" ht="62.25" customHeight="1">
      <c r="A24" s="104" t="s">
        <v>63</v>
      </c>
      <c r="B24" s="104" t="s">
        <v>63</v>
      </c>
      <c r="C24" s="103" t="s">
        <v>64</v>
      </c>
      <c r="D24" s="38"/>
      <c r="E24" s="144" t="s">
        <v>62</v>
      </c>
    </row>
    <row r="25" spans="1:8" ht="63.75" customHeight="1">
      <c r="A25" s="104" t="s">
        <v>65</v>
      </c>
      <c r="B25" s="104" t="s">
        <v>65</v>
      </c>
      <c r="C25" s="103" t="s">
        <v>66</v>
      </c>
      <c r="D25" s="38"/>
      <c r="E25" s="144" t="s">
        <v>62</v>
      </c>
    </row>
    <row r="26" spans="1:8" ht="114.75">
      <c r="A26" s="102" t="s">
        <v>67</v>
      </c>
      <c r="B26" s="102" t="s">
        <v>68</v>
      </c>
      <c r="C26" s="103" t="s">
        <v>69</v>
      </c>
      <c r="E26" s="148" t="s">
        <v>70</v>
      </c>
    </row>
    <row r="27" spans="1:8" ht="76.5">
      <c r="A27" s="102" t="s">
        <v>8</v>
      </c>
      <c r="B27" s="102" t="s">
        <v>71</v>
      </c>
      <c r="C27" s="145" t="s">
        <v>72</v>
      </c>
      <c r="E27" s="148" t="s">
        <v>70</v>
      </c>
    </row>
    <row r="28" spans="1:8" ht="80.25" customHeight="1">
      <c r="A28" s="102" t="s">
        <v>19</v>
      </c>
      <c r="B28" s="103" t="s">
        <v>73</v>
      </c>
      <c r="C28" s="145" t="s">
        <v>74</v>
      </c>
      <c r="E28" s="148" t="s">
        <v>70</v>
      </c>
    </row>
    <row r="29" spans="1:8" ht="89.25">
      <c r="A29" s="102" t="s">
        <v>75</v>
      </c>
      <c r="B29" s="103" t="s">
        <v>76</v>
      </c>
      <c r="C29" s="145" t="s">
        <v>77</v>
      </c>
      <c r="E29" s="148" t="s">
        <v>70</v>
      </c>
    </row>
    <row r="30" spans="1:8" ht="78" customHeight="1">
      <c r="A30" s="102" t="s">
        <v>78</v>
      </c>
      <c r="B30" s="146" t="s">
        <v>79</v>
      </c>
      <c r="C30" s="145" t="s">
        <v>80</v>
      </c>
      <c r="E30" s="148" t="s">
        <v>70</v>
      </c>
    </row>
    <row r="31" spans="1:8" ht="75">
      <c r="A31" s="102" t="s">
        <v>81</v>
      </c>
      <c r="B31" s="146" t="s">
        <v>82</v>
      </c>
      <c r="C31" s="147" t="s">
        <v>83</v>
      </c>
      <c r="E31" s="148" t="s">
        <v>70</v>
      </c>
    </row>
    <row r="32" spans="1:8" ht="63.75">
      <c r="A32" s="102" t="s">
        <v>84</v>
      </c>
      <c r="B32" s="102" t="s">
        <v>85</v>
      </c>
      <c r="C32" s="103" t="s">
        <v>86</v>
      </c>
      <c r="E32" s="148" t="s">
        <v>70</v>
      </c>
    </row>
  </sheetData>
  <pageMargins left="0.75" right="0.75" top="1" bottom="1" header="0" footer="0"/>
  <pageSetup orientation="portrait" verticalDpi="599"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E135"/>
  <sheetViews>
    <sheetView tabSelected="1" zoomScale="85" zoomScaleNormal="85" workbookViewId="0">
      <pane ySplit="9" topLeftCell="A10" activePane="bottomLeft" state="frozen"/>
      <selection pane="bottomLeft" activeCell="C9" sqref="C9:E9"/>
    </sheetView>
  </sheetViews>
  <sheetFormatPr defaultColWidth="11.42578125" defaultRowHeight="12.75"/>
  <cols>
    <col min="1" max="1" width="48" bestFit="1" customWidth="1"/>
    <col min="2" max="2" width="72.28515625" style="162" customWidth="1"/>
    <col min="3" max="3" width="13.140625" customWidth="1"/>
    <col min="4" max="4" width="19.7109375" customWidth="1"/>
    <col min="5" max="5" width="21" customWidth="1"/>
  </cols>
  <sheetData>
    <row r="1" spans="1:5" ht="15">
      <c r="B1" s="203" t="s">
        <v>87</v>
      </c>
      <c r="C1" s="204"/>
      <c r="D1" s="204"/>
    </row>
    <row r="2" spans="1:5" ht="15">
      <c r="B2" s="205" t="s">
        <v>88</v>
      </c>
      <c r="C2" s="206"/>
      <c r="D2" s="207"/>
    </row>
    <row r="3" spans="1:5" ht="15">
      <c r="B3" s="208" t="s">
        <v>89</v>
      </c>
      <c r="C3" s="206"/>
      <c r="D3" s="207"/>
    </row>
    <row r="4" spans="1:5" ht="15">
      <c r="B4" s="208" t="s">
        <v>90</v>
      </c>
      <c r="C4" s="206"/>
      <c r="D4" s="207"/>
    </row>
    <row r="5" spans="1:5" ht="15">
      <c r="B5" s="208" t="s">
        <v>91</v>
      </c>
      <c r="C5" s="206"/>
      <c r="D5" s="207"/>
    </row>
    <row r="6" spans="1:5" ht="15">
      <c r="B6" s="205" t="s">
        <v>92</v>
      </c>
      <c r="C6" s="206"/>
      <c r="D6" s="207"/>
    </row>
    <row r="7" spans="1:5" ht="15">
      <c r="B7" s="205" t="s">
        <v>93</v>
      </c>
      <c r="C7" s="206"/>
      <c r="D7" s="207"/>
    </row>
    <row r="9" spans="1:5" ht="33">
      <c r="A9" s="210" t="s">
        <v>0</v>
      </c>
      <c r="B9" s="210" t="s">
        <v>2</v>
      </c>
      <c r="C9" s="209" t="s">
        <v>6</v>
      </c>
      <c r="D9" s="209" t="s">
        <v>94</v>
      </c>
      <c r="E9" s="209" t="s">
        <v>7</v>
      </c>
    </row>
    <row r="10" spans="1:5">
      <c r="A10" s="172" t="s">
        <v>441</v>
      </c>
      <c r="B10" s="173" t="s">
        <v>442</v>
      </c>
      <c r="C10" s="174"/>
      <c r="D10" s="174"/>
      <c r="E10" s="174"/>
    </row>
    <row r="11" spans="1:5">
      <c r="A11" s="172" t="s">
        <v>443</v>
      </c>
      <c r="B11" s="175" t="s">
        <v>444</v>
      </c>
      <c r="C11" s="174"/>
      <c r="D11" s="174"/>
      <c r="E11" s="174"/>
    </row>
    <row r="12" spans="1:5">
      <c r="A12" s="172" t="s">
        <v>445</v>
      </c>
      <c r="B12" s="173" t="s">
        <v>446</v>
      </c>
      <c r="C12" s="174"/>
      <c r="D12" s="174"/>
      <c r="E12" s="174"/>
    </row>
    <row r="13" spans="1:5">
      <c r="A13" s="172" t="s">
        <v>447</v>
      </c>
      <c r="B13" s="173" t="s">
        <v>446</v>
      </c>
      <c r="C13" s="174"/>
      <c r="D13" s="174"/>
      <c r="E13" s="174"/>
    </row>
    <row r="14" spans="1:5">
      <c r="A14" s="172" t="s">
        <v>448</v>
      </c>
      <c r="B14" s="173" t="s">
        <v>446</v>
      </c>
      <c r="C14" s="174"/>
      <c r="D14" s="174"/>
      <c r="E14" s="174"/>
    </row>
    <row r="15" spans="1:5">
      <c r="A15" s="172" t="s">
        <v>449</v>
      </c>
      <c r="B15" s="173" t="s">
        <v>446</v>
      </c>
      <c r="C15" s="174"/>
      <c r="D15" s="174"/>
      <c r="E15" s="174"/>
    </row>
    <row r="16" spans="1:5" ht="24">
      <c r="A16" s="172" t="s">
        <v>450</v>
      </c>
      <c r="B16" s="173" t="s">
        <v>451</v>
      </c>
      <c r="C16" s="174"/>
      <c r="D16" s="174"/>
      <c r="E16" s="174"/>
    </row>
    <row r="17" spans="1:5" ht="24">
      <c r="A17" s="172" t="s">
        <v>452</v>
      </c>
      <c r="B17" s="173" t="s">
        <v>453</v>
      </c>
      <c r="C17" s="174"/>
      <c r="D17" s="174"/>
      <c r="E17" s="174"/>
    </row>
    <row r="18" spans="1:5" ht="24">
      <c r="A18" s="172" t="s">
        <v>454</v>
      </c>
      <c r="B18" s="173" t="s">
        <v>453</v>
      </c>
      <c r="C18" s="174"/>
      <c r="D18" s="174"/>
      <c r="E18" s="174"/>
    </row>
    <row r="19" spans="1:5" ht="24">
      <c r="A19" s="172" t="s">
        <v>455</v>
      </c>
      <c r="B19" s="173" t="s">
        <v>456</v>
      </c>
      <c r="C19" s="174"/>
      <c r="D19" s="174"/>
      <c r="E19" s="174"/>
    </row>
    <row r="20" spans="1:5" ht="24">
      <c r="A20" s="172" t="s">
        <v>457</v>
      </c>
      <c r="B20" s="173" t="s">
        <v>456</v>
      </c>
      <c r="C20" s="174"/>
      <c r="D20" s="174"/>
      <c r="E20" s="174"/>
    </row>
    <row r="21" spans="1:5" ht="24">
      <c r="A21" s="172" t="s">
        <v>458</v>
      </c>
      <c r="B21" s="173" t="s">
        <v>459</v>
      </c>
      <c r="C21" s="174"/>
      <c r="D21" s="174"/>
      <c r="E21" s="174"/>
    </row>
    <row r="22" spans="1:5" ht="24">
      <c r="A22" s="172" t="s">
        <v>460</v>
      </c>
      <c r="B22" s="173" t="s">
        <v>459</v>
      </c>
      <c r="C22" s="174"/>
      <c r="D22" s="174"/>
      <c r="E22" s="174"/>
    </row>
    <row r="23" spans="1:5">
      <c r="A23" s="172" t="s">
        <v>461</v>
      </c>
      <c r="B23" s="173" t="s">
        <v>462</v>
      </c>
      <c r="C23" s="174"/>
      <c r="D23" s="174"/>
      <c r="E23" s="174"/>
    </row>
    <row r="24" spans="1:5">
      <c r="A24" s="172" t="s">
        <v>463</v>
      </c>
      <c r="B24" s="173" t="s">
        <v>462</v>
      </c>
      <c r="C24" s="174"/>
      <c r="D24" s="174"/>
      <c r="E24" s="174"/>
    </row>
    <row r="25" spans="1:5">
      <c r="A25" s="172" t="s">
        <v>464</v>
      </c>
      <c r="B25" s="173" t="s">
        <v>465</v>
      </c>
      <c r="C25" s="174"/>
      <c r="D25" s="174"/>
      <c r="E25" s="174"/>
    </row>
    <row r="26" spans="1:5" ht="24">
      <c r="A26" s="172" t="s">
        <v>466</v>
      </c>
      <c r="B26" s="173" t="s">
        <v>467</v>
      </c>
      <c r="C26" s="174"/>
      <c r="D26" s="174"/>
      <c r="E26" s="174"/>
    </row>
    <row r="27" spans="1:5" ht="24">
      <c r="A27" s="172" t="s">
        <v>468</v>
      </c>
      <c r="B27" s="173" t="s">
        <v>467</v>
      </c>
      <c r="C27" s="174"/>
      <c r="D27" s="174"/>
      <c r="E27" s="174"/>
    </row>
    <row r="28" spans="1:5" ht="24">
      <c r="A28" s="172" t="s">
        <v>469</v>
      </c>
      <c r="B28" s="173" t="s">
        <v>467</v>
      </c>
      <c r="C28" s="174"/>
      <c r="D28" s="174"/>
      <c r="E28" s="174"/>
    </row>
    <row r="29" spans="1:5" ht="24">
      <c r="A29" s="172" t="s">
        <v>470</v>
      </c>
      <c r="B29" s="173" t="s">
        <v>471</v>
      </c>
      <c r="C29" s="174"/>
      <c r="D29" s="174"/>
      <c r="E29" s="174"/>
    </row>
    <row r="30" spans="1:5" ht="24">
      <c r="A30" s="172" t="s">
        <v>472</v>
      </c>
      <c r="B30" s="173" t="s">
        <v>471</v>
      </c>
      <c r="C30" s="174"/>
      <c r="D30" s="174"/>
      <c r="E30" s="174"/>
    </row>
    <row r="31" spans="1:5" ht="24">
      <c r="A31" s="172" t="s">
        <v>473</v>
      </c>
      <c r="B31" s="173" t="s">
        <v>474</v>
      </c>
      <c r="C31" s="174"/>
      <c r="D31" s="174"/>
      <c r="E31" s="174"/>
    </row>
    <row r="32" spans="1:5" ht="24">
      <c r="A32" s="172" t="s">
        <v>475</v>
      </c>
      <c r="B32" s="173" t="s">
        <v>471</v>
      </c>
      <c r="C32" s="174"/>
      <c r="D32" s="174"/>
      <c r="E32" s="174"/>
    </row>
    <row r="33" spans="1:5" ht="24">
      <c r="A33" s="172" t="s">
        <v>476</v>
      </c>
      <c r="B33" s="173" t="s">
        <v>474</v>
      </c>
      <c r="C33" s="174"/>
      <c r="D33" s="174"/>
      <c r="E33" s="174"/>
    </row>
    <row r="34" spans="1:5" ht="24">
      <c r="A34" s="172" t="s">
        <v>477</v>
      </c>
      <c r="B34" s="173" t="s">
        <v>471</v>
      </c>
      <c r="C34" s="174"/>
      <c r="D34" s="174"/>
      <c r="E34" s="174"/>
    </row>
    <row r="35" spans="1:5" ht="24">
      <c r="A35" s="172" t="s">
        <v>478</v>
      </c>
      <c r="B35" s="173" t="s">
        <v>474</v>
      </c>
      <c r="C35" s="174"/>
      <c r="D35" s="174"/>
      <c r="E35" s="174"/>
    </row>
    <row r="36" spans="1:5" ht="24">
      <c r="A36" s="172" t="s">
        <v>479</v>
      </c>
      <c r="B36" s="173" t="s">
        <v>471</v>
      </c>
      <c r="C36" s="174"/>
      <c r="D36" s="174"/>
      <c r="E36" s="174"/>
    </row>
    <row r="37" spans="1:5" ht="24">
      <c r="A37" s="172" t="s">
        <v>480</v>
      </c>
      <c r="B37" s="173" t="s">
        <v>481</v>
      </c>
      <c r="C37" s="174"/>
      <c r="D37" s="174"/>
      <c r="E37" s="174"/>
    </row>
    <row r="38" spans="1:5" ht="24">
      <c r="A38" s="172" t="s">
        <v>482</v>
      </c>
      <c r="B38" s="173" t="s">
        <v>483</v>
      </c>
      <c r="C38" s="174"/>
      <c r="D38" s="174"/>
      <c r="E38" s="174"/>
    </row>
    <row r="39" spans="1:5" ht="24">
      <c r="A39" s="172" t="s">
        <v>484</v>
      </c>
      <c r="B39" s="173" t="s">
        <v>485</v>
      </c>
      <c r="C39" s="174"/>
      <c r="D39" s="174"/>
      <c r="E39" s="174"/>
    </row>
    <row r="40" spans="1:5" ht="24">
      <c r="A40" s="172" t="s">
        <v>486</v>
      </c>
      <c r="B40" s="173" t="s">
        <v>487</v>
      </c>
      <c r="C40" s="174"/>
      <c r="D40" s="174"/>
      <c r="E40" s="174"/>
    </row>
    <row r="41" spans="1:5" ht="24">
      <c r="A41" s="172" t="s">
        <v>488</v>
      </c>
      <c r="B41" s="173" t="s">
        <v>489</v>
      </c>
      <c r="C41" s="174"/>
      <c r="D41" s="174"/>
      <c r="E41" s="174"/>
    </row>
    <row r="42" spans="1:5" ht="24">
      <c r="A42" s="172" t="s">
        <v>490</v>
      </c>
      <c r="B42" s="173" t="s">
        <v>491</v>
      </c>
      <c r="C42" s="174"/>
      <c r="D42" s="174"/>
      <c r="E42" s="174"/>
    </row>
    <row r="43" spans="1:5" ht="24">
      <c r="A43" s="172" t="s">
        <v>492</v>
      </c>
      <c r="B43" s="173" t="s">
        <v>491</v>
      </c>
      <c r="C43" s="174"/>
      <c r="D43" s="174"/>
      <c r="E43" s="174"/>
    </row>
    <row r="44" spans="1:5" ht="24">
      <c r="A44" s="172" t="s">
        <v>493</v>
      </c>
      <c r="B44" s="173" t="s">
        <v>491</v>
      </c>
      <c r="C44" s="174"/>
      <c r="D44" s="174"/>
      <c r="E44" s="174"/>
    </row>
    <row r="45" spans="1:5" ht="24">
      <c r="A45" s="172" t="s">
        <v>494</v>
      </c>
      <c r="B45" s="173" t="s">
        <v>495</v>
      </c>
      <c r="C45" s="174"/>
      <c r="D45" s="174"/>
      <c r="E45" s="174"/>
    </row>
    <row r="46" spans="1:5" ht="36">
      <c r="A46" s="172" t="s">
        <v>496</v>
      </c>
      <c r="B46" s="173" t="s">
        <v>497</v>
      </c>
      <c r="C46" s="174"/>
      <c r="D46" s="174"/>
      <c r="E46" s="174"/>
    </row>
    <row r="47" spans="1:5" ht="36">
      <c r="A47" s="172" t="s">
        <v>498</v>
      </c>
      <c r="B47" s="173" t="s">
        <v>499</v>
      </c>
      <c r="C47" s="174"/>
      <c r="D47" s="174"/>
      <c r="E47" s="174"/>
    </row>
    <row r="48" spans="1:5">
      <c r="A48" s="172" t="s">
        <v>500</v>
      </c>
      <c r="B48" s="173" t="s">
        <v>501</v>
      </c>
      <c r="C48" s="174"/>
      <c r="D48" s="174"/>
      <c r="E48" s="174"/>
    </row>
    <row r="49" spans="1:5" ht="24">
      <c r="A49" s="172" t="s">
        <v>502</v>
      </c>
      <c r="B49" s="173" t="s">
        <v>503</v>
      </c>
      <c r="C49" s="174"/>
      <c r="D49" s="174"/>
      <c r="E49" s="174"/>
    </row>
    <row r="50" spans="1:5">
      <c r="A50" s="172" t="s">
        <v>504</v>
      </c>
      <c r="B50" s="173" t="s">
        <v>505</v>
      </c>
      <c r="C50" s="174"/>
      <c r="D50" s="174"/>
      <c r="E50" s="174"/>
    </row>
    <row r="51" spans="1:5" ht="24">
      <c r="A51" s="172" t="s">
        <v>506</v>
      </c>
      <c r="B51" s="173" t="s">
        <v>507</v>
      </c>
      <c r="C51" s="174"/>
      <c r="D51" s="174"/>
      <c r="E51" s="174"/>
    </row>
    <row r="52" spans="1:5">
      <c r="A52" s="172" t="s">
        <v>365</v>
      </c>
      <c r="B52" s="173" t="s">
        <v>508</v>
      </c>
      <c r="C52" s="174"/>
      <c r="D52" s="174"/>
      <c r="E52" s="174"/>
    </row>
    <row r="53" spans="1:5">
      <c r="A53" s="172" t="s">
        <v>509</v>
      </c>
      <c r="B53" s="173" t="s">
        <v>510</v>
      </c>
      <c r="C53" s="174"/>
      <c r="D53" s="174"/>
      <c r="E53" s="174"/>
    </row>
    <row r="54" spans="1:5">
      <c r="A54" s="172" t="s">
        <v>511</v>
      </c>
      <c r="B54" s="173" t="s">
        <v>512</v>
      </c>
      <c r="C54" s="174"/>
      <c r="D54" s="174"/>
      <c r="E54" s="174"/>
    </row>
    <row r="55" spans="1:5">
      <c r="A55" s="172" t="s">
        <v>513</v>
      </c>
      <c r="B55" s="173" t="s">
        <v>512</v>
      </c>
      <c r="C55" s="174"/>
      <c r="D55" s="174"/>
      <c r="E55" s="174"/>
    </row>
    <row r="56" spans="1:5">
      <c r="A56" s="172" t="s">
        <v>514</v>
      </c>
      <c r="B56" s="173" t="s">
        <v>512</v>
      </c>
      <c r="C56" s="174"/>
      <c r="D56" s="174"/>
      <c r="E56" s="174"/>
    </row>
    <row r="57" spans="1:5">
      <c r="A57" s="172" t="s">
        <v>515</v>
      </c>
      <c r="B57" s="173" t="s">
        <v>512</v>
      </c>
      <c r="C57" s="174"/>
      <c r="D57" s="174"/>
      <c r="E57" s="174"/>
    </row>
    <row r="58" spans="1:5">
      <c r="A58" s="172" t="s">
        <v>516</v>
      </c>
      <c r="B58" s="173" t="s">
        <v>517</v>
      </c>
      <c r="C58" s="174"/>
      <c r="D58" s="174"/>
      <c r="E58" s="174"/>
    </row>
    <row r="59" spans="1:5">
      <c r="A59" s="172" t="s">
        <v>518</v>
      </c>
      <c r="B59" s="173" t="s">
        <v>517</v>
      </c>
      <c r="C59" s="174"/>
      <c r="D59" s="174"/>
      <c r="E59" s="174"/>
    </row>
    <row r="60" spans="1:5">
      <c r="A60" s="172" t="s">
        <v>519</v>
      </c>
      <c r="B60" s="173" t="s">
        <v>517</v>
      </c>
      <c r="C60" s="174"/>
      <c r="D60" s="174"/>
      <c r="E60" s="174"/>
    </row>
    <row r="61" spans="1:5">
      <c r="A61" s="172" t="s">
        <v>520</v>
      </c>
      <c r="B61" s="173" t="s">
        <v>517</v>
      </c>
      <c r="C61" s="174"/>
      <c r="D61" s="174"/>
      <c r="E61" s="174"/>
    </row>
    <row r="62" spans="1:5" ht="24">
      <c r="A62" s="172" t="s">
        <v>369</v>
      </c>
      <c r="B62" s="173" t="s">
        <v>521</v>
      </c>
      <c r="C62" s="174"/>
      <c r="D62" s="174"/>
      <c r="E62" s="174"/>
    </row>
    <row r="63" spans="1:5">
      <c r="A63" s="172" t="s">
        <v>522</v>
      </c>
      <c r="B63" s="173" t="s">
        <v>523</v>
      </c>
      <c r="C63" s="174"/>
      <c r="D63" s="174"/>
      <c r="E63" s="174"/>
    </row>
    <row r="64" spans="1:5">
      <c r="A64" s="172" t="s">
        <v>524</v>
      </c>
      <c r="B64" s="173" t="s">
        <v>525</v>
      </c>
      <c r="C64" s="174"/>
      <c r="D64" s="174"/>
      <c r="E64" s="174"/>
    </row>
    <row r="65" spans="1:5">
      <c r="A65" s="172" t="s">
        <v>526</v>
      </c>
      <c r="B65" s="173" t="s">
        <v>527</v>
      </c>
      <c r="C65" s="174"/>
      <c r="D65" s="174"/>
      <c r="E65" s="174"/>
    </row>
    <row r="66" spans="1:5" ht="24">
      <c r="A66" s="172" t="s">
        <v>528</v>
      </c>
      <c r="B66" s="173" t="s">
        <v>529</v>
      </c>
      <c r="C66" s="174"/>
      <c r="D66" s="174"/>
      <c r="E66" s="174"/>
    </row>
    <row r="67" spans="1:5" ht="24">
      <c r="A67" s="172" t="s">
        <v>530</v>
      </c>
      <c r="B67" s="173" t="s">
        <v>529</v>
      </c>
      <c r="C67" s="174"/>
      <c r="D67" s="174"/>
      <c r="E67" s="174"/>
    </row>
    <row r="68" spans="1:5" ht="24">
      <c r="A68" s="172" t="s">
        <v>531</v>
      </c>
      <c r="B68" s="173" t="s">
        <v>529</v>
      </c>
      <c r="C68" s="174"/>
      <c r="D68" s="174"/>
      <c r="E68" s="174"/>
    </row>
    <row r="69" spans="1:5" ht="24">
      <c r="A69" s="172" t="s">
        <v>532</v>
      </c>
      <c r="B69" s="173" t="s">
        <v>529</v>
      </c>
      <c r="C69" s="174"/>
      <c r="D69" s="174"/>
      <c r="E69" s="174"/>
    </row>
    <row r="70" spans="1:5" ht="24">
      <c r="A70" s="172" t="s">
        <v>429</v>
      </c>
      <c r="B70" s="173" t="s">
        <v>529</v>
      </c>
      <c r="C70" s="174"/>
      <c r="D70" s="174"/>
      <c r="E70" s="174"/>
    </row>
    <row r="71" spans="1:5" ht="24">
      <c r="A71" s="172" t="s">
        <v>533</v>
      </c>
      <c r="B71" s="173" t="s">
        <v>529</v>
      </c>
      <c r="C71" s="174"/>
      <c r="D71" s="174"/>
      <c r="E71" s="174"/>
    </row>
    <row r="72" spans="1:5">
      <c r="A72" s="172" t="s">
        <v>534</v>
      </c>
      <c r="B72" s="173" t="s">
        <v>535</v>
      </c>
      <c r="C72" s="174"/>
      <c r="D72" s="174"/>
      <c r="E72" s="174"/>
    </row>
    <row r="73" spans="1:5">
      <c r="A73" s="172" t="s">
        <v>536</v>
      </c>
      <c r="B73" s="173" t="s">
        <v>535</v>
      </c>
      <c r="C73" s="174"/>
      <c r="D73" s="174"/>
      <c r="E73" s="174"/>
    </row>
    <row r="74" spans="1:5">
      <c r="A74" s="172" t="s">
        <v>537</v>
      </c>
      <c r="B74" s="173" t="s">
        <v>535</v>
      </c>
      <c r="C74" s="174"/>
      <c r="D74" s="174"/>
      <c r="E74" s="174"/>
    </row>
    <row r="75" spans="1:5">
      <c r="A75" s="172" t="s">
        <v>538</v>
      </c>
      <c r="B75" s="173" t="s">
        <v>535</v>
      </c>
      <c r="C75" s="174"/>
      <c r="D75" s="174"/>
      <c r="E75" s="174"/>
    </row>
    <row r="76" spans="1:5">
      <c r="A76" s="172" t="s">
        <v>539</v>
      </c>
      <c r="B76" s="173" t="s">
        <v>535</v>
      </c>
      <c r="C76" s="174"/>
      <c r="D76" s="174"/>
      <c r="E76" s="174"/>
    </row>
    <row r="77" spans="1:5">
      <c r="A77" s="172" t="s">
        <v>540</v>
      </c>
      <c r="B77" s="173" t="s">
        <v>535</v>
      </c>
      <c r="C77" s="174"/>
      <c r="D77" s="174"/>
      <c r="E77" s="174"/>
    </row>
    <row r="78" spans="1:5">
      <c r="A78" s="172" t="s">
        <v>541</v>
      </c>
      <c r="B78" s="173" t="s">
        <v>535</v>
      </c>
      <c r="C78" s="174"/>
      <c r="D78" s="174"/>
      <c r="E78" s="174"/>
    </row>
    <row r="79" spans="1:5">
      <c r="A79" s="172" t="s">
        <v>542</v>
      </c>
      <c r="B79" s="173" t="s">
        <v>535</v>
      </c>
      <c r="C79" s="174"/>
      <c r="D79" s="174"/>
      <c r="E79" s="174"/>
    </row>
    <row r="80" spans="1:5">
      <c r="A80" s="172" t="s">
        <v>543</v>
      </c>
      <c r="B80" s="173" t="s">
        <v>535</v>
      </c>
      <c r="C80" s="174"/>
      <c r="D80" s="174"/>
      <c r="E80" s="174"/>
    </row>
    <row r="81" spans="1:5">
      <c r="A81" s="172" t="s">
        <v>544</v>
      </c>
      <c r="B81" s="173" t="s">
        <v>535</v>
      </c>
      <c r="C81" s="174"/>
      <c r="D81" s="174"/>
      <c r="E81" s="174"/>
    </row>
    <row r="82" spans="1:5">
      <c r="A82" s="172" t="s">
        <v>545</v>
      </c>
      <c r="B82" s="173" t="s">
        <v>535</v>
      </c>
      <c r="C82" s="174"/>
      <c r="D82" s="174"/>
      <c r="E82" s="174"/>
    </row>
    <row r="83" spans="1:5">
      <c r="A83" s="172" t="s">
        <v>546</v>
      </c>
      <c r="B83" s="173" t="s">
        <v>547</v>
      </c>
      <c r="C83" s="174"/>
      <c r="D83" s="174"/>
      <c r="E83" s="174"/>
    </row>
    <row r="84" spans="1:5">
      <c r="A84" s="172" t="s">
        <v>548</v>
      </c>
      <c r="B84" s="173" t="s">
        <v>547</v>
      </c>
      <c r="C84" s="174"/>
      <c r="D84" s="174"/>
      <c r="E84" s="174"/>
    </row>
    <row r="85" spans="1:5">
      <c r="A85" s="172" t="s">
        <v>549</v>
      </c>
      <c r="B85" s="173" t="s">
        <v>547</v>
      </c>
      <c r="C85" s="174"/>
      <c r="D85" s="174"/>
      <c r="E85" s="174"/>
    </row>
    <row r="86" spans="1:5">
      <c r="A86" s="172" t="s">
        <v>550</v>
      </c>
      <c r="B86" s="173" t="s">
        <v>547</v>
      </c>
      <c r="C86" s="174"/>
      <c r="D86" s="174"/>
      <c r="E86" s="174"/>
    </row>
    <row r="87" spans="1:5">
      <c r="A87" s="172" t="s">
        <v>551</v>
      </c>
      <c r="B87" s="173" t="s">
        <v>552</v>
      </c>
      <c r="C87" s="174"/>
      <c r="D87" s="174"/>
      <c r="E87" s="174"/>
    </row>
    <row r="88" spans="1:5">
      <c r="A88" s="172" t="s">
        <v>553</v>
      </c>
      <c r="B88" s="173" t="s">
        <v>552</v>
      </c>
      <c r="C88" s="174"/>
      <c r="D88" s="174"/>
      <c r="E88" s="174"/>
    </row>
    <row r="89" spans="1:5">
      <c r="A89" s="172" t="s">
        <v>554</v>
      </c>
      <c r="B89" s="173" t="s">
        <v>555</v>
      </c>
      <c r="C89" s="174"/>
      <c r="D89" s="174"/>
      <c r="E89" s="174"/>
    </row>
    <row r="90" spans="1:5">
      <c r="A90" s="172" t="s">
        <v>556</v>
      </c>
      <c r="B90" s="173" t="s">
        <v>555</v>
      </c>
      <c r="C90" s="174"/>
      <c r="D90" s="174"/>
      <c r="E90" s="174"/>
    </row>
    <row r="91" spans="1:5">
      <c r="A91" s="172" t="s">
        <v>391</v>
      </c>
      <c r="B91" s="173" t="s">
        <v>557</v>
      </c>
      <c r="C91" s="174"/>
      <c r="D91" s="174"/>
      <c r="E91" s="174"/>
    </row>
    <row r="92" spans="1:5">
      <c r="A92" s="172" t="s">
        <v>558</v>
      </c>
      <c r="B92" s="173" t="s">
        <v>559</v>
      </c>
      <c r="C92" s="174"/>
      <c r="D92" s="174"/>
      <c r="E92" s="174"/>
    </row>
    <row r="93" spans="1:5">
      <c r="A93" s="172" t="s">
        <v>560</v>
      </c>
      <c r="B93" s="173" t="s">
        <v>561</v>
      </c>
      <c r="C93" s="174"/>
      <c r="D93" s="174"/>
      <c r="E93" s="174"/>
    </row>
    <row r="94" spans="1:5" ht="24">
      <c r="A94" s="172" t="s">
        <v>562</v>
      </c>
      <c r="B94" s="173" t="s">
        <v>563</v>
      </c>
      <c r="C94" s="174"/>
      <c r="D94" s="174"/>
      <c r="E94" s="174"/>
    </row>
    <row r="95" spans="1:5" ht="24">
      <c r="A95" s="172" t="s">
        <v>564</v>
      </c>
      <c r="B95" s="173" t="s">
        <v>563</v>
      </c>
      <c r="C95" s="174"/>
      <c r="D95" s="174"/>
      <c r="E95" s="174"/>
    </row>
    <row r="96" spans="1:5" ht="24">
      <c r="A96" s="172" t="s">
        <v>565</v>
      </c>
      <c r="B96" s="173" t="s">
        <v>566</v>
      </c>
      <c r="C96" s="174"/>
      <c r="D96" s="174"/>
      <c r="E96" s="174"/>
    </row>
    <row r="97" spans="1:5">
      <c r="A97" s="172" t="s">
        <v>567</v>
      </c>
      <c r="B97" s="173" t="s">
        <v>568</v>
      </c>
      <c r="C97" s="174"/>
      <c r="D97" s="174"/>
      <c r="E97" s="174"/>
    </row>
    <row r="98" spans="1:5">
      <c r="A98" s="172" t="s">
        <v>569</v>
      </c>
      <c r="B98" s="173" t="s">
        <v>570</v>
      </c>
      <c r="C98" s="174"/>
      <c r="D98" s="174"/>
      <c r="E98" s="174"/>
    </row>
    <row r="99" spans="1:5">
      <c r="A99" s="172" t="s">
        <v>571</v>
      </c>
      <c r="B99" s="173" t="s">
        <v>572</v>
      </c>
      <c r="C99" s="174"/>
      <c r="D99" s="174"/>
      <c r="E99" s="174"/>
    </row>
    <row r="100" spans="1:5">
      <c r="A100" s="172" t="s">
        <v>573</v>
      </c>
      <c r="B100" s="173" t="s">
        <v>574</v>
      </c>
      <c r="C100" s="174"/>
      <c r="D100" s="174"/>
      <c r="E100" s="174"/>
    </row>
    <row r="101" spans="1:5">
      <c r="A101" s="172" t="s">
        <v>575</v>
      </c>
      <c r="B101" s="173" t="s">
        <v>576</v>
      </c>
      <c r="C101" s="174"/>
      <c r="D101" s="174"/>
      <c r="E101" s="174"/>
    </row>
    <row r="102" spans="1:5">
      <c r="A102" s="172" t="s">
        <v>577</v>
      </c>
      <c r="B102" s="173" t="s">
        <v>578</v>
      </c>
      <c r="C102" s="174"/>
      <c r="D102" s="174"/>
      <c r="E102" s="174"/>
    </row>
    <row r="103" spans="1:5">
      <c r="A103" s="172" t="s">
        <v>579</v>
      </c>
      <c r="B103" s="173" t="s">
        <v>580</v>
      </c>
      <c r="C103" s="174"/>
      <c r="D103" s="174"/>
      <c r="E103" s="174"/>
    </row>
    <row r="104" spans="1:5">
      <c r="A104" s="174" t="s">
        <v>581</v>
      </c>
      <c r="B104" s="173" t="s">
        <v>582</v>
      </c>
      <c r="C104" s="174"/>
      <c r="D104" s="174"/>
      <c r="E104" s="174"/>
    </row>
    <row r="105" spans="1:5">
      <c r="A105" s="174" t="s">
        <v>583</v>
      </c>
      <c r="B105" s="173" t="s">
        <v>584</v>
      </c>
      <c r="C105" s="174"/>
      <c r="D105" s="174"/>
      <c r="E105" s="174"/>
    </row>
    <row r="106" spans="1:5">
      <c r="A106" s="174" t="s">
        <v>585</v>
      </c>
      <c r="B106" s="173" t="s">
        <v>586</v>
      </c>
      <c r="C106" s="174"/>
      <c r="D106" s="174"/>
      <c r="E106" s="174"/>
    </row>
    <row r="107" spans="1:5">
      <c r="A107" s="174" t="s">
        <v>587</v>
      </c>
      <c r="B107" s="173" t="s">
        <v>588</v>
      </c>
      <c r="C107" s="174"/>
      <c r="D107" s="174"/>
      <c r="E107" s="174"/>
    </row>
    <row r="108" spans="1:5">
      <c r="A108" s="174" t="s">
        <v>589</v>
      </c>
      <c r="B108" s="173" t="s">
        <v>590</v>
      </c>
      <c r="C108" s="174"/>
      <c r="D108" s="174"/>
      <c r="E108" s="174"/>
    </row>
    <row r="109" spans="1:5" ht="24">
      <c r="A109" s="174" t="s">
        <v>591</v>
      </c>
      <c r="B109" s="173" t="s">
        <v>592</v>
      </c>
      <c r="C109" s="174"/>
      <c r="D109" s="174"/>
      <c r="E109" s="174"/>
    </row>
    <row r="110" spans="1:5">
      <c r="A110" s="174" t="s">
        <v>593</v>
      </c>
      <c r="B110" s="173" t="s">
        <v>594</v>
      </c>
      <c r="C110" s="174"/>
      <c r="D110" s="174"/>
      <c r="E110" s="174"/>
    </row>
    <row r="111" spans="1:5">
      <c r="A111" s="174" t="s">
        <v>595</v>
      </c>
      <c r="B111" s="173" t="s">
        <v>596</v>
      </c>
      <c r="C111" s="174"/>
      <c r="D111" s="174"/>
      <c r="E111" s="174"/>
    </row>
    <row r="112" spans="1:5">
      <c r="A112" s="174" t="s">
        <v>597</v>
      </c>
      <c r="B112" s="173" t="s">
        <v>598</v>
      </c>
      <c r="C112" s="174"/>
      <c r="D112" s="174"/>
      <c r="E112" s="174"/>
    </row>
    <row r="113" spans="1:5">
      <c r="A113" s="174" t="s">
        <v>599</v>
      </c>
      <c r="B113" s="173" t="s">
        <v>600</v>
      </c>
      <c r="C113" s="174"/>
      <c r="D113" s="174"/>
      <c r="E113" s="174"/>
    </row>
    <row r="114" spans="1:5" ht="24">
      <c r="A114" s="174" t="s">
        <v>601</v>
      </c>
      <c r="B114" s="173" t="s">
        <v>602</v>
      </c>
      <c r="C114" s="174"/>
      <c r="D114" s="174"/>
      <c r="E114" s="174"/>
    </row>
    <row r="115" spans="1:5">
      <c r="A115" s="174" t="s">
        <v>603</v>
      </c>
      <c r="B115" s="173" t="s">
        <v>604</v>
      </c>
      <c r="C115" s="174"/>
      <c r="D115" s="174"/>
      <c r="E115" s="174"/>
    </row>
    <row r="116" spans="1:5">
      <c r="A116" s="174" t="s">
        <v>605</v>
      </c>
      <c r="B116" s="173" t="s">
        <v>606</v>
      </c>
      <c r="C116" s="174"/>
      <c r="D116" s="174"/>
      <c r="E116" s="174"/>
    </row>
    <row r="117" spans="1:5" ht="24">
      <c r="A117" s="174" t="s">
        <v>607</v>
      </c>
      <c r="B117" s="173" t="s">
        <v>608</v>
      </c>
      <c r="C117" s="174"/>
      <c r="D117" s="174"/>
      <c r="E117" s="174"/>
    </row>
    <row r="118" spans="1:5" ht="24">
      <c r="A118" s="174" t="s">
        <v>609</v>
      </c>
      <c r="B118" s="173" t="s">
        <v>610</v>
      </c>
      <c r="C118" s="174"/>
      <c r="D118" s="174"/>
      <c r="E118" s="174"/>
    </row>
    <row r="119" spans="1:5" ht="24">
      <c r="A119" s="174" t="s">
        <v>611</v>
      </c>
      <c r="B119" s="173" t="s">
        <v>612</v>
      </c>
      <c r="C119" s="174"/>
      <c r="D119" s="174"/>
      <c r="E119" s="174"/>
    </row>
    <row r="120" spans="1:5">
      <c r="A120" s="174" t="s">
        <v>613</v>
      </c>
      <c r="B120" s="173" t="s">
        <v>614</v>
      </c>
      <c r="C120" s="174"/>
      <c r="D120" s="174"/>
      <c r="E120" s="174"/>
    </row>
    <row r="121" spans="1:5">
      <c r="A121" s="174" t="s">
        <v>615</v>
      </c>
      <c r="B121" s="173" t="s">
        <v>616</v>
      </c>
      <c r="C121" s="174"/>
      <c r="D121" s="174"/>
      <c r="E121" s="174"/>
    </row>
    <row r="122" spans="1:5">
      <c r="A122" s="174" t="s">
        <v>617</v>
      </c>
      <c r="B122" s="173" t="s">
        <v>618</v>
      </c>
      <c r="C122" s="174"/>
      <c r="D122" s="174"/>
      <c r="E122" s="174"/>
    </row>
    <row r="123" spans="1:5">
      <c r="A123" s="174" t="s">
        <v>619</v>
      </c>
      <c r="B123" s="173" t="s">
        <v>620</v>
      </c>
      <c r="C123" s="174"/>
      <c r="D123" s="174"/>
      <c r="E123" s="174"/>
    </row>
    <row r="124" spans="1:5">
      <c r="A124" s="174" t="s">
        <v>621</v>
      </c>
      <c r="B124" s="173" t="s">
        <v>622</v>
      </c>
      <c r="C124" s="174"/>
      <c r="D124" s="174"/>
      <c r="E124" s="174"/>
    </row>
    <row r="125" spans="1:5">
      <c r="A125" s="174" t="s">
        <v>623</v>
      </c>
      <c r="B125" s="173" t="s">
        <v>624</v>
      </c>
      <c r="C125" s="174"/>
      <c r="D125" s="174"/>
      <c r="E125" s="174"/>
    </row>
    <row r="126" spans="1:5" ht="24">
      <c r="A126" s="174" t="s">
        <v>625</v>
      </c>
      <c r="B126" s="173" t="s">
        <v>626</v>
      </c>
      <c r="C126" s="174"/>
      <c r="D126" s="174"/>
      <c r="E126" s="174"/>
    </row>
    <row r="127" spans="1:5">
      <c r="A127" s="174" t="s">
        <v>627</v>
      </c>
      <c r="B127" s="173" t="s">
        <v>628</v>
      </c>
      <c r="C127" s="174"/>
      <c r="D127" s="174"/>
      <c r="E127" s="174"/>
    </row>
    <row r="128" spans="1:5" ht="24">
      <c r="A128" s="174" t="s">
        <v>629</v>
      </c>
      <c r="B128" s="173" t="s">
        <v>630</v>
      </c>
      <c r="C128" s="174"/>
      <c r="D128" s="174"/>
      <c r="E128" s="174"/>
    </row>
    <row r="129" spans="1:5">
      <c r="A129" s="174" t="s">
        <v>631</v>
      </c>
      <c r="B129" s="173" t="s">
        <v>632</v>
      </c>
      <c r="C129" s="174"/>
      <c r="D129" s="174"/>
      <c r="E129" s="174"/>
    </row>
    <row r="130" spans="1:5">
      <c r="A130" s="174" t="s">
        <v>385</v>
      </c>
      <c r="B130" s="173" t="s">
        <v>633</v>
      </c>
      <c r="C130" s="174"/>
      <c r="D130" s="174"/>
      <c r="E130" s="174"/>
    </row>
    <row r="131" spans="1:5" ht="24">
      <c r="A131" s="174" t="s">
        <v>634</v>
      </c>
      <c r="B131" s="173" t="s">
        <v>635</v>
      </c>
      <c r="C131" s="174"/>
      <c r="D131" s="174"/>
      <c r="E131" s="174"/>
    </row>
    <row r="132" spans="1:5">
      <c r="A132" s="174" t="s">
        <v>636</v>
      </c>
      <c r="B132" s="173" t="s">
        <v>637</v>
      </c>
      <c r="C132" s="174"/>
      <c r="D132" s="174"/>
      <c r="E132" s="174"/>
    </row>
    <row r="133" spans="1:5" ht="24">
      <c r="A133" s="174" t="s">
        <v>638</v>
      </c>
      <c r="B133" s="173" t="s">
        <v>639</v>
      </c>
      <c r="C133" s="174"/>
      <c r="D133" s="174"/>
      <c r="E133" s="174"/>
    </row>
    <row r="134" spans="1:5">
      <c r="A134" s="174" t="s">
        <v>640</v>
      </c>
      <c r="B134" s="173" t="s">
        <v>641</v>
      </c>
      <c r="C134" s="174"/>
      <c r="D134" s="174"/>
      <c r="E134" s="174"/>
    </row>
    <row r="135" spans="1:5">
      <c r="A135" s="174" t="s">
        <v>642</v>
      </c>
      <c r="B135" s="173" t="s">
        <v>643</v>
      </c>
      <c r="C135" s="174"/>
      <c r="D135" s="174"/>
      <c r="E135" s="174"/>
    </row>
  </sheetData>
  <mergeCells count="6">
    <mergeCell ref="C2:D2"/>
    <mergeCell ref="C3:D3"/>
    <mergeCell ref="C4:D4"/>
    <mergeCell ref="C5:D5"/>
    <mergeCell ref="C6:D6"/>
    <mergeCell ref="C7:D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6"/>
  <sheetViews>
    <sheetView zoomScale="70" zoomScaleNormal="70" workbookViewId="0">
      <selection activeCell="A9" sqref="A9:XFD9"/>
    </sheetView>
  </sheetViews>
  <sheetFormatPr defaultColWidth="11.42578125" defaultRowHeight="15"/>
  <cols>
    <col min="1" max="1" width="38" style="79" customWidth="1"/>
    <col min="2" max="2" width="65.5703125" style="79" customWidth="1"/>
    <col min="3" max="3" width="43.5703125" style="79" customWidth="1"/>
    <col min="4" max="4" width="14.7109375" style="79" customWidth="1"/>
    <col min="5" max="5" width="15.85546875" style="79" customWidth="1"/>
    <col min="6" max="6" width="15.5703125" style="79" customWidth="1"/>
    <col min="7" max="16384" width="11.42578125" style="79"/>
  </cols>
  <sheetData>
    <row r="1" spans="1:8">
      <c r="B1" s="203" t="s">
        <v>87</v>
      </c>
      <c r="C1" s="204"/>
      <c r="D1" s="204"/>
      <c r="E1" s="204"/>
    </row>
    <row r="2" spans="1:8">
      <c r="B2" s="205" t="s">
        <v>88</v>
      </c>
      <c r="C2" s="206"/>
      <c r="D2" s="206"/>
      <c r="E2" s="207"/>
    </row>
    <row r="3" spans="1:8">
      <c r="B3" s="208" t="s">
        <v>89</v>
      </c>
      <c r="C3" s="206"/>
      <c r="D3" s="206"/>
      <c r="E3" s="207"/>
    </row>
    <row r="4" spans="1:8">
      <c r="B4" s="208" t="s">
        <v>90</v>
      </c>
      <c r="C4" s="206"/>
      <c r="D4" s="206"/>
      <c r="E4" s="207"/>
    </row>
    <row r="5" spans="1:8">
      <c r="B5" s="208" t="s">
        <v>91</v>
      </c>
      <c r="C5" s="206"/>
      <c r="D5" s="206"/>
      <c r="E5" s="207"/>
    </row>
    <row r="6" spans="1:8">
      <c r="B6" s="205" t="s">
        <v>92</v>
      </c>
      <c r="C6" s="206"/>
      <c r="D6" s="206"/>
      <c r="E6" s="207"/>
    </row>
    <row r="7" spans="1:8">
      <c r="B7" s="205" t="s">
        <v>93</v>
      </c>
      <c r="C7" s="206"/>
      <c r="D7" s="206"/>
      <c r="E7" s="207"/>
    </row>
    <row r="10" spans="1:8" ht="33">
      <c r="A10" s="210" t="s">
        <v>0</v>
      </c>
      <c r="B10" s="210" t="s">
        <v>2</v>
      </c>
      <c r="C10" s="209" t="s">
        <v>3</v>
      </c>
      <c r="D10" s="209" t="s">
        <v>5</v>
      </c>
      <c r="E10" s="209" t="s">
        <v>6</v>
      </c>
      <c r="F10" s="209" t="s">
        <v>94</v>
      </c>
      <c r="G10" s="209" t="s">
        <v>7</v>
      </c>
    </row>
    <row r="11" spans="1:8" ht="86.25" customHeight="1">
      <c r="A11" s="164" t="s">
        <v>95</v>
      </c>
      <c r="B11" s="164" t="s">
        <v>96</v>
      </c>
      <c r="C11" s="80"/>
      <c r="D11" s="81">
        <v>50</v>
      </c>
      <c r="E11" s="165"/>
      <c r="F11" s="82"/>
      <c r="G11" s="82"/>
      <c r="H11" s="83"/>
    </row>
    <row r="12" spans="1:8" ht="48" customHeight="1">
      <c r="A12" s="176" t="s">
        <v>97</v>
      </c>
      <c r="B12" s="178" t="s">
        <v>98</v>
      </c>
      <c r="C12" s="179"/>
      <c r="D12" s="180">
        <v>50</v>
      </c>
      <c r="E12" s="165"/>
      <c r="F12" s="82"/>
      <c r="G12" s="82"/>
    </row>
    <row r="13" spans="1:8" ht="69.75" customHeight="1">
      <c r="A13" s="177"/>
      <c r="B13" s="178"/>
      <c r="C13" s="179"/>
      <c r="D13" s="181"/>
      <c r="E13" s="165"/>
      <c r="F13" s="82"/>
      <c r="G13" s="82"/>
    </row>
    <row r="14" spans="1:8" ht="114" customHeight="1">
      <c r="A14" s="164" t="s">
        <v>99</v>
      </c>
      <c r="B14" s="164" t="s">
        <v>100</v>
      </c>
      <c r="C14" s="80"/>
      <c r="D14" s="81">
        <v>30</v>
      </c>
      <c r="E14" s="165"/>
      <c r="F14" s="82"/>
      <c r="G14" s="82"/>
    </row>
    <row r="15" spans="1:8" ht="90.75" customHeight="1">
      <c r="A15" s="164" t="s">
        <v>101</v>
      </c>
      <c r="B15" s="150" t="s">
        <v>102</v>
      </c>
      <c r="C15" s="80"/>
      <c r="D15" s="81">
        <v>60</v>
      </c>
      <c r="E15" s="165"/>
      <c r="F15" s="82"/>
      <c r="G15" s="82"/>
    </row>
    <row r="16" spans="1:8" ht="120.75" customHeight="1">
      <c r="A16" s="164" t="s">
        <v>103</v>
      </c>
      <c r="B16" s="150" t="s">
        <v>104</v>
      </c>
      <c r="C16" s="80"/>
      <c r="D16" s="81">
        <v>100</v>
      </c>
      <c r="E16" s="165"/>
      <c r="F16" s="82"/>
      <c r="G16" s="82"/>
    </row>
    <row r="17" spans="1:7" ht="99.75" customHeight="1">
      <c r="A17" s="164" t="s">
        <v>105</v>
      </c>
      <c r="B17" s="164" t="s">
        <v>106</v>
      </c>
      <c r="C17" s="38"/>
      <c r="D17" s="81">
        <v>50</v>
      </c>
      <c r="E17" s="165"/>
      <c r="F17" s="82"/>
      <c r="G17" s="82"/>
    </row>
    <row r="18" spans="1:7" ht="101.25" customHeight="1">
      <c r="A18" s="164" t="s">
        <v>107</v>
      </c>
      <c r="B18" s="164" t="s">
        <v>108</v>
      </c>
      <c r="C18" s="80"/>
      <c r="D18" s="81">
        <v>6</v>
      </c>
      <c r="E18" s="165"/>
      <c r="F18" s="82"/>
      <c r="G18" s="82"/>
    </row>
    <row r="19" spans="1:7" ht="111" customHeight="1">
      <c r="A19" s="164" t="s">
        <v>109</v>
      </c>
      <c r="B19" s="164" t="s">
        <v>110</v>
      </c>
      <c r="C19" s="84"/>
      <c r="D19" s="85">
        <v>6</v>
      </c>
      <c r="E19" s="166"/>
      <c r="F19" s="82"/>
      <c r="G19" s="82"/>
    </row>
    <row r="20" spans="1:7" ht="85.5" customHeight="1">
      <c r="A20" s="164" t="s">
        <v>111</v>
      </c>
      <c r="B20" s="164" t="s">
        <v>112</v>
      </c>
      <c r="C20" s="84"/>
      <c r="D20" s="85">
        <v>50</v>
      </c>
      <c r="E20" s="166"/>
      <c r="F20" s="82"/>
      <c r="G20" s="82"/>
    </row>
    <row r="21" spans="1:7" ht="96" customHeight="1">
      <c r="A21" s="164" t="s">
        <v>113</v>
      </c>
      <c r="B21" s="164" t="s">
        <v>114</v>
      </c>
      <c r="C21" s="84"/>
      <c r="D21" s="85">
        <v>20</v>
      </c>
      <c r="E21" s="166"/>
      <c r="F21" s="82"/>
      <c r="G21" s="82"/>
    </row>
    <row r="22" spans="1:7" ht="93" customHeight="1">
      <c r="A22" s="164" t="s">
        <v>115</v>
      </c>
      <c r="B22" s="164" t="s">
        <v>116</v>
      </c>
      <c r="C22" s="80"/>
      <c r="D22" s="81">
        <v>100</v>
      </c>
      <c r="E22" s="165"/>
      <c r="F22" s="82"/>
      <c r="G22" s="82"/>
    </row>
    <row r="23" spans="1:7" ht="81" customHeight="1">
      <c r="A23" s="164" t="s">
        <v>117</v>
      </c>
      <c r="B23" s="164" t="s">
        <v>118</v>
      </c>
      <c r="C23" s="38"/>
      <c r="D23" s="81">
        <v>200</v>
      </c>
      <c r="E23" s="165"/>
      <c r="F23" s="82"/>
      <c r="G23" s="82"/>
    </row>
    <row r="24" spans="1:7" ht="83.25" customHeight="1">
      <c r="A24" s="164" t="s">
        <v>119</v>
      </c>
      <c r="B24" s="164" t="s">
        <v>120</v>
      </c>
      <c r="C24" s="38"/>
      <c r="D24" s="81">
        <v>100</v>
      </c>
      <c r="E24" s="165"/>
      <c r="F24" s="82"/>
      <c r="G24" s="82"/>
    </row>
    <row r="25" spans="1:7" ht="77.25" customHeight="1">
      <c r="A25" s="164" t="s">
        <v>121</v>
      </c>
      <c r="B25" s="164" t="s">
        <v>122</v>
      </c>
      <c r="C25" s="86"/>
      <c r="D25" s="81">
        <v>20</v>
      </c>
      <c r="E25" s="165"/>
      <c r="F25" s="82"/>
      <c r="G25" s="82"/>
    </row>
    <row r="26" spans="1:7" ht="124.5" customHeight="1">
      <c r="A26" s="164" t="s">
        <v>123</v>
      </c>
      <c r="B26" s="164" t="s">
        <v>124</v>
      </c>
      <c r="C26" s="86"/>
      <c r="D26" s="81">
        <v>25</v>
      </c>
      <c r="E26" s="165"/>
      <c r="F26" s="82"/>
      <c r="G26" s="82"/>
    </row>
    <row r="27" spans="1:7" ht="87.75" customHeight="1">
      <c r="A27" s="164" t="s">
        <v>125</v>
      </c>
      <c r="B27" s="164" t="s">
        <v>126</v>
      </c>
      <c r="C27" s="86"/>
      <c r="D27" s="142" t="s">
        <v>127</v>
      </c>
      <c r="E27" s="167"/>
      <c r="F27" s="143"/>
      <c r="G27" s="143"/>
    </row>
    <row r="28" spans="1:7" customFormat="1" ht="108" customHeight="1">
      <c r="A28" s="151" t="s">
        <v>128</v>
      </c>
      <c r="B28" s="152" t="s">
        <v>129</v>
      </c>
      <c r="C28" s="100"/>
      <c r="D28" s="154">
        <v>30</v>
      </c>
      <c r="E28" s="99"/>
    </row>
    <row r="29" spans="1:7" customFormat="1" ht="109.5" customHeight="1">
      <c r="A29" s="151" t="s">
        <v>130</v>
      </c>
      <c r="B29" s="153" t="s">
        <v>131</v>
      </c>
      <c r="C29" s="100"/>
      <c r="D29" s="99">
        <v>1</v>
      </c>
      <c r="E29" s="99"/>
    </row>
    <row r="30" spans="1:7" customFormat="1" ht="102.75" customHeight="1">
      <c r="A30" s="151" t="s">
        <v>132</v>
      </c>
      <c r="B30" s="150" t="s">
        <v>133</v>
      </c>
      <c r="C30" s="100"/>
      <c r="D30" s="99" t="s">
        <v>127</v>
      </c>
      <c r="E30" s="99"/>
    </row>
    <row r="31" spans="1:7" customFormat="1" ht="81" customHeight="1">
      <c r="A31" s="151" t="s">
        <v>134</v>
      </c>
      <c r="B31" s="152" t="s">
        <v>135</v>
      </c>
      <c r="C31" s="100"/>
      <c r="D31" s="154">
        <v>50</v>
      </c>
      <c r="E31" s="99"/>
    </row>
    <row r="32" spans="1:7" customFormat="1" ht="96.75" customHeight="1">
      <c r="A32" s="151" t="s">
        <v>136</v>
      </c>
      <c r="B32" s="151" t="s">
        <v>137</v>
      </c>
      <c r="C32" s="100"/>
      <c r="D32" s="154">
        <v>20</v>
      </c>
      <c r="E32" s="99"/>
    </row>
    <row r="33" spans="1:5" customFormat="1" ht="95.25" customHeight="1">
      <c r="A33" s="151" t="s">
        <v>138</v>
      </c>
      <c r="B33" s="151" t="s">
        <v>139</v>
      </c>
      <c r="C33" s="100"/>
      <c r="D33" s="154">
        <v>15</v>
      </c>
      <c r="E33" s="99"/>
    </row>
    <row r="34" spans="1:5" ht="73.5" customHeight="1">
      <c r="A34" s="151" t="s">
        <v>140</v>
      </c>
      <c r="B34" s="151" t="s">
        <v>141</v>
      </c>
      <c r="C34" s="100"/>
      <c r="D34" s="154" t="s">
        <v>142</v>
      </c>
      <c r="E34" s="99"/>
    </row>
    <row r="35" spans="1:5" ht="158.25" customHeight="1">
      <c r="A35" s="157" t="s">
        <v>143</v>
      </c>
      <c r="B35" s="157" t="s">
        <v>144</v>
      </c>
      <c r="C35" s="158"/>
      <c r="D35" s="161">
        <v>50</v>
      </c>
      <c r="E35" s="159"/>
    </row>
    <row r="36" spans="1:5" ht="163.5" customHeight="1">
      <c r="A36" s="155" t="s">
        <v>145</v>
      </c>
      <c r="B36" s="163" t="s">
        <v>146</v>
      </c>
      <c r="C36" s="156"/>
      <c r="D36" s="160" t="s">
        <v>147</v>
      </c>
      <c r="E36" s="156"/>
    </row>
  </sheetData>
  <mergeCells count="10">
    <mergeCell ref="A12:A13"/>
    <mergeCell ref="B12:B13"/>
    <mergeCell ref="C12:C13"/>
    <mergeCell ref="D12:D13"/>
    <mergeCell ref="C2:E2"/>
    <mergeCell ref="C3:E3"/>
    <mergeCell ref="C4:E4"/>
    <mergeCell ref="C5:E5"/>
    <mergeCell ref="C6:E6"/>
    <mergeCell ref="C7:E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3:I41"/>
  <sheetViews>
    <sheetView workbookViewId="0">
      <selection activeCell="D27" sqref="D27"/>
    </sheetView>
  </sheetViews>
  <sheetFormatPr defaultColWidth="9.140625" defaultRowHeight="12.75"/>
  <cols>
    <col min="1" max="1" width="11.42578125" customWidth="1"/>
    <col min="2" max="2" width="37" bestFit="1" customWidth="1"/>
    <col min="3" max="3" width="16.42578125" bestFit="1" customWidth="1"/>
    <col min="4" max="4" width="57.140625" customWidth="1"/>
    <col min="5" max="5" width="15.42578125" customWidth="1"/>
    <col min="6" max="6" width="17.7109375" bestFit="1" customWidth="1"/>
    <col min="7" max="7" width="13.28515625" customWidth="1"/>
    <col min="8" max="8" width="16.42578125" bestFit="1" customWidth="1"/>
    <col min="9" max="9" width="17.5703125" bestFit="1" customWidth="1"/>
    <col min="10" max="256" width="11.42578125" customWidth="1"/>
  </cols>
  <sheetData>
    <row r="3" spans="2:9">
      <c r="B3" s="3" t="s">
        <v>0</v>
      </c>
      <c r="C3" s="3" t="s">
        <v>1</v>
      </c>
      <c r="D3" s="3" t="s">
        <v>2</v>
      </c>
      <c r="E3" s="3" t="s">
        <v>3</v>
      </c>
      <c r="F3" s="109" t="s">
        <v>4</v>
      </c>
      <c r="G3" s="109" t="s">
        <v>5</v>
      </c>
      <c r="H3" s="110" t="s">
        <v>6</v>
      </c>
      <c r="I3" s="15" t="s">
        <v>7</v>
      </c>
    </row>
    <row r="4" spans="2:9">
      <c r="B4" s="1"/>
      <c r="C4" s="1"/>
      <c r="D4" s="1"/>
      <c r="E4" s="1"/>
      <c r="F4" s="111"/>
      <c r="G4" s="112"/>
      <c r="H4" s="113"/>
      <c r="I4" s="13"/>
    </row>
    <row r="5" spans="2:9">
      <c r="B5" s="1"/>
      <c r="C5" s="1"/>
      <c r="D5" s="1"/>
      <c r="E5" s="1"/>
      <c r="F5" s="1"/>
      <c r="G5" s="7"/>
      <c r="H5" s="9"/>
      <c r="I5" s="13"/>
    </row>
    <row r="6" spans="2:9">
      <c r="B6" s="1"/>
      <c r="C6" s="1"/>
      <c r="D6" s="1"/>
      <c r="F6" s="1"/>
      <c r="G6" s="7"/>
      <c r="H6" s="9"/>
      <c r="I6" s="13"/>
    </row>
    <row r="7" spans="2:9">
      <c r="B7" s="1" t="s">
        <v>148</v>
      </c>
      <c r="C7" s="1"/>
      <c r="D7" s="1" t="s">
        <v>149</v>
      </c>
      <c r="E7" s="1"/>
      <c r="F7" s="1"/>
      <c r="G7" s="7"/>
      <c r="H7" s="9">
        <v>3700</v>
      </c>
      <c r="I7" s="13" t="e">
        <f>#REF!*H7</f>
        <v>#REF!</v>
      </c>
    </row>
    <row r="8" spans="2:9">
      <c r="B8" s="1" t="s">
        <v>150</v>
      </c>
      <c r="C8" s="1"/>
      <c r="E8" s="1"/>
      <c r="F8" s="1"/>
      <c r="G8" s="7"/>
      <c r="H8" s="9">
        <v>3000</v>
      </c>
      <c r="I8" s="13" t="e">
        <f>#REF!*H8</f>
        <v>#REF!</v>
      </c>
    </row>
    <row r="9" spans="2:9">
      <c r="B9" s="1" t="s">
        <v>151</v>
      </c>
      <c r="C9" s="1"/>
      <c r="D9" s="1"/>
      <c r="E9" s="1"/>
      <c r="F9" s="1"/>
      <c r="G9" s="7"/>
      <c r="H9" s="9">
        <v>32000</v>
      </c>
      <c r="I9" s="13" t="e">
        <f>#REF!*H9</f>
        <v>#REF!</v>
      </c>
    </row>
    <row r="10" spans="2:9">
      <c r="B10" s="1" t="s">
        <v>152</v>
      </c>
      <c r="C10" s="1"/>
      <c r="D10" s="1"/>
      <c r="E10" s="1"/>
      <c r="F10" s="1"/>
      <c r="G10" s="7"/>
      <c r="H10" s="9">
        <v>1300</v>
      </c>
      <c r="I10" s="13" t="e">
        <f>#REF!*H10</f>
        <v>#REF!</v>
      </c>
    </row>
    <row r="11" spans="2:9">
      <c r="B11" s="1" t="s">
        <v>153</v>
      </c>
      <c r="C11" s="1"/>
      <c r="D11" s="1"/>
      <c r="E11" s="1"/>
      <c r="F11" s="1"/>
      <c r="G11" s="7"/>
      <c r="H11" s="10">
        <v>2000</v>
      </c>
      <c r="I11" s="13" t="e">
        <f>#REF!*H11</f>
        <v>#REF!</v>
      </c>
    </row>
    <row r="12" spans="2:9">
      <c r="B12" s="1" t="s">
        <v>154</v>
      </c>
      <c r="C12" s="1"/>
      <c r="D12" s="1"/>
      <c r="E12" s="1"/>
      <c r="F12" s="1"/>
      <c r="G12" s="7"/>
      <c r="H12" s="9"/>
      <c r="I12" s="13" t="e">
        <f>#REF!*H12</f>
        <v>#REF!</v>
      </c>
    </row>
    <row r="13" spans="2:9">
      <c r="B13" s="1"/>
      <c r="C13" s="1"/>
      <c r="D13" s="1"/>
      <c r="E13" s="1"/>
      <c r="F13" s="1"/>
      <c r="G13" s="7"/>
      <c r="H13" s="9"/>
      <c r="I13" s="13" t="e">
        <f>#REF!*H13</f>
        <v>#REF!</v>
      </c>
    </row>
    <row r="14" spans="2:9">
      <c r="B14" s="1" t="s">
        <v>155</v>
      </c>
      <c r="C14" s="1"/>
      <c r="D14" s="1"/>
      <c r="E14" s="1"/>
      <c r="F14" s="1"/>
      <c r="G14" s="7"/>
      <c r="H14" s="9"/>
      <c r="I14" s="13" t="e">
        <f>#REF!*H14</f>
        <v>#REF!</v>
      </c>
    </row>
    <row r="15" spans="2:9">
      <c r="B15" s="1" t="s">
        <v>156</v>
      </c>
      <c r="C15" s="1"/>
      <c r="D15" s="1"/>
      <c r="E15" s="1"/>
      <c r="F15" s="1" t="s">
        <v>157</v>
      </c>
      <c r="G15" s="6"/>
      <c r="H15" s="9">
        <v>8000</v>
      </c>
      <c r="I15" s="13" t="e">
        <f>#REF!*H15</f>
        <v>#REF!</v>
      </c>
    </row>
    <row r="16" spans="2:9">
      <c r="B16" s="1" t="s">
        <v>158</v>
      </c>
      <c r="C16" s="1"/>
      <c r="D16" s="1" t="s">
        <v>159</v>
      </c>
      <c r="E16" s="1"/>
      <c r="F16" s="1" t="s">
        <v>157</v>
      </c>
      <c r="G16" s="6"/>
      <c r="H16" s="11">
        <v>120000</v>
      </c>
      <c r="I16" t="e">
        <f>#REF!*H16</f>
        <v>#REF!</v>
      </c>
    </row>
    <row r="17" spans="2:9">
      <c r="B17" s="1" t="s">
        <v>160</v>
      </c>
      <c r="C17" s="1"/>
      <c r="D17" s="1"/>
      <c r="E17" s="1"/>
      <c r="F17" s="1" t="s">
        <v>157</v>
      </c>
      <c r="G17" s="6"/>
      <c r="H17" s="9">
        <v>19000</v>
      </c>
      <c r="I17" t="e">
        <f>#REF!*H17</f>
        <v>#REF!</v>
      </c>
    </row>
    <row r="18" spans="2:9">
      <c r="B18" s="1" t="s">
        <v>161</v>
      </c>
      <c r="C18" s="1"/>
      <c r="D18" s="1"/>
      <c r="E18" s="1"/>
      <c r="F18" s="1" t="s">
        <v>157</v>
      </c>
      <c r="G18" s="6"/>
      <c r="H18" s="9">
        <v>9800</v>
      </c>
      <c r="I18" t="e">
        <f>#REF!*H18</f>
        <v>#REF!</v>
      </c>
    </row>
    <row r="19" spans="2:9">
      <c r="B19" s="1" t="s">
        <v>162</v>
      </c>
      <c r="C19" s="1"/>
      <c r="D19" s="1"/>
      <c r="E19" s="1"/>
      <c r="F19" s="1"/>
      <c r="G19" s="5">
        <v>1</v>
      </c>
      <c r="H19" s="10">
        <v>25000</v>
      </c>
      <c r="I19" s="14" t="e">
        <f>#REF!*H19</f>
        <v>#REF!</v>
      </c>
    </row>
    <row r="20" spans="2:9">
      <c r="B20" s="1" t="s">
        <v>163</v>
      </c>
      <c r="C20" s="1"/>
      <c r="D20" s="1"/>
      <c r="E20" s="1"/>
      <c r="F20" s="1"/>
      <c r="G20" s="5">
        <v>3</v>
      </c>
      <c r="H20" s="10">
        <v>6500</v>
      </c>
      <c r="I20" s="14" t="e">
        <f>#REF!*H20</f>
        <v>#REF!</v>
      </c>
    </row>
    <row r="21" spans="2:9">
      <c r="B21" s="1" t="s">
        <v>164</v>
      </c>
      <c r="C21" s="1"/>
      <c r="D21" s="1" t="s">
        <v>165</v>
      </c>
      <c r="E21" s="1"/>
      <c r="F21" s="1" t="s">
        <v>166</v>
      </c>
      <c r="G21" s="6"/>
      <c r="H21" s="2">
        <v>165000</v>
      </c>
      <c r="I21" s="14" t="e">
        <f>#REF!*H21</f>
        <v>#REF!</v>
      </c>
    </row>
    <row r="22" spans="2:9">
      <c r="B22" s="1" t="s">
        <v>167</v>
      </c>
      <c r="C22" s="1"/>
      <c r="D22" s="1"/>
      <c r="E22" s="1"/>
      <c r="F22" s="1" t="s">
        <v>166</v>
      </c>
      <c r="G22" s="6"/>
      <c r="H22" s="2">
        <v>165000</v>
      </c>
      <c r="I22" s="14" t="e">
        <f>#REF!*H22</f>
        <v>#REF!</v>
      </c>
    </row>
    <row r="23" spans="2:9">
      <c r="B23" s="1" t="s">
        <v>168</v>
      </c>
      <c r="C23" s="1"/>
      <c r="D23" s="1" t="s">
        <v>169</v>
      </c>
      <c r="E23" s="1"/>
      <c r="F23" s="1" t="s">
        <v>166</v>
      </c>
      <c r="G23" s="6"/>
      <c r="H23" s="2">
        <v>65000</v>
      </c>
      <c r="I23" s="14" t="e">
        <f>#REF!*H23</f>
        <v>#REF!</v>
      </c>
    </row>
    <row r="24" spans="2:9">
      <c r="B24" s="1" t="s">
        <v>170</v>
      </c>
      <c r="C24" s="1"/>
      <c r="D24" s="1"/>
      <c r="E24" s="1"/>
      <c r="F24" s="1" t="s">
        <v>166</v>
      </c>
      <c r="G24" s="6"/>
      <c r="H24" s="2">
        <v>75000</v>
      </c>
      <c r="I24" s="14" t="e">
        <f>#REF!*H24</f>
        <v>#REF!</v>
      </c>
    </row>
    <row r="25" spans="2:9">
      <c r="B25" s="1" t="s">
        <v>171</v>
      </c>
      <c r="C25" s="1"/>
      <c r="D25" s="1"/>
      <c r="E25" s="1"/>
      <c r="F25" s="1" t="s">
        <v>166</v>
      </c>
      <c r="G25" s="6"/>
      <c r="H25" s="2">
        <v>95000</v>
      </c>
      <c r="I25" s="14" t="e">
        <f>#REF!*H25</f>
        <v>#REF!</v>
      </c>
    </row>
    <row r="26" spans="2:9">
      <c r="B26" s="1" t="s">
        <v>172</v>
      </c>
      <c r="C26" s="1"/>
      <c r="D26" s="1"/>
      <c r="E26" s="1"/>
      <c r="F26" s="1" t="s">
        <v>166</v>
      </c>
      <c r="G26" s="6"/>
      <c r="H26" s="2">
        <v>65000</v>
      </c>
      <c r="I26" s="14" t="e">
        <f>#REF!*H26</f>
        <v>#REF!</v>
      </c>
    </row>
    <row r="27" spans="2:9">
      <c r="B27" s="4" t="s">
        <v>173</v>
      </c>
      <c r="C27" s="4"/>
      <c r="D27" s="4" t="s">
        <v>169</v>
      </c>
      <c r="E27" s="4"/>
      <c r="F27" s="1" t="s">
        <v>166</v>
      </c>
      <c r="G27" s="6"/>
      <c r="H27" s="2">
        <v>65000</v>
      </c>
      <c r="I27" s="14" t="e">
        <f>#REF!*H27</f>
        <v>#REF!</v>
      </c>
    </row>
    <row r="28" spans="2:9">
      <c r="B28" s="1" t="s">
        <v>174</v>
      </c>
      <c r="C28" s="1"/>
      <c r="D28" s="1"/>
      <c r="E28" s="1"/>
      <c r="F28" s="1" t="s">
        <v>166</v>
      </c>
      <c r="G28" s="6"/>
      <c r="H28" s="2">
        <v>280000</v>
      </c>
      <c r="I28" s="14" t="e">
        <f>#REF!*H28</f>
        <v>#REF!</v>
      </c>
    </row>
    <row r="29" spans="2:9">
      <c r="B29" s="1" t="s">
        <v>175</v>
      </c>
      <c r="C29" s="16"/>
      <c r="D29" s="16"/>
      <c r="E29" s="16"/>
      <c r="F29" s="16"/>
    </row>
    <row r="30" spans="2:9">
      <c r="B30" s="1" t="s">
        <v>176</v>
      </c>
      <c r="C30" s="16"/>
      <c r="D30" s="16"/>
      <c r="E30" s="16"/>
      <c r="F30" s="16"/>
    </row>
    <row r="31" spans="2:9">
      <c r="B31" s="1" t="s">
        <v>177</v>
      </c>
      <c r="C31" s="16"/>
      <c r="D31" s="16"/>
      <c r="E31" s="16"/>
      <c r="F31" s="16"/>
    </row>
    <row r="32" spans="2:9">
      <c r="B32" s="1" t="s">
        <v>170</v>
      </c>
      <c r="C32" s="16"/>
      <c r="D32" s="16"/>
      <c r="E32" s="16"/>
      <c r="F32" s="16"/>
    </row>
    <row r="33" spans="2:6">
      <c r="B33" s="1" t="s">
        <v>171</v>
      </c>
      <c r="C33" s="16"/>
      <c r="D33" s="16"/>
      <c r="E33" s="16"/>
      <c r="F33" s="16"/>
    </row>
    <row r="34" spans="2:6">
      <c r="B34" s="1" t="s">
        <v>178</v>
      </c>
      <c r="C34" s="16"/>
      <c r="D34" s="16"/>
      <c r="E34" s="16"/>
      <c r="F34" s="16"/>
    </row>
    <row r="35" spans="2:6">
      <c r="B35" s="1" t="s">
        <v>179</v>
      </c>
      <c r="C35" s="16"/>
      <c r="D35" s="16"/>
      <c r="E35" s="16"/>
      <c r="F35" s="16"/>
    </row>
    <row r="36" spans="2:6">
      <c r="B36" s="1" t="s">
        <v>180</v>
      </c>
      <c r="C36" s="16"/>
      <c r="D36" s="16"/>
      <c r="E36" s="16"/>
      <c r="F36" s="16"/>
    </row>
    <row r="37" spans="2:6">
      <c r="B37" s="1" t="s">
        <v>181</v>
      </c>
      <c r="C37" s="16"/>
      <c r="D37" s="16"/>
      <c r="E37" s="16"/>
      <c r="F37" s="16"/>
    </row>
    <row r="38" spans="2:6">
      <c r="B38" s="1" t="s">
        <v>182</v>
      </c>
      <c r="C38" s="16"/>
      <c r="D38" s="16"/>
      <c r="E38" s="16"/>
      <c r="F38" s="16"/>
    </row>
    <row r="39" spans="2:6">
      <c r="B39" s="1" t="s">
        <v>183</v>
      </c>
      <c r="C39" s="16"/>
      <c r="D39" s="16" t="s">
        <v>184</v>
      </c>
      <c r="E39" s="16"/>
      <c r="F39" s="16"/>
    </row>
    <row r="40" spans="2:6">
      <c r="B40" s="1" t="s">
        <v>185</v>
      </c>
      <c r="C40" s="16"/>
      <c r="D40" s="16"/>
      <c r="E40" s="16"/>
      <c r="F40" s="16"/>
    </row>
    <row r="41" spans="2:6">
      <c r="B41" s="1" t="s">
        <v>186</v>
      </c>
      <c r="C41" s="16"/>
      <c r="D41" s="16"/>
      <c r="E41" s="16"/>
      <c r="F41" s="16"/>
    </row>
  </sheetData>
  <phoneticPr fontId="4" type="noConversion"/>
  <pageMargins left="0.75" right="0.75" top="1" bottom="1" header="0" footer="0"/>
  <pageSetup orientation="portrait" verticalDpi="599"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F34"/>
  <sheetViews>
    <sheetView topLeftCell="A25" workbookViewId="0">
      <selection activeCell="B38" sqref="B38"/>
    </sheetView>
  </sheetViews>
  <sheetFormatPr defaultColWidth="13.7109375" defaultRowHeight="15"/>
  <cols>
    <col min="1" max="1" width="28" style="17" customWidth="1"/>
    <col min="2" max="2" width="52.5703125" style="17" bestFit="1" customWidth="1"/>
    <col min="3" max="3" width="14.140625" style="17" customWidth="1"/>
    <col min="4" max="4" width="20.7109375" style="17" customWidth="1"/>
    <col min="5" max="5" width="24.5703125" style="17" customWidth="1"/>
    <col min="6" max="6" width="26.42578125" style="17" customWidth="1"/>
    <col min="7" max="7" width="27.140625" style="17" customWidth="1"/>
    <col min="8" max="16384" width="13.7109375" style="17"/>
  </cols>
  <sheetData>
    <row r="1" spans="1:6" ht="37.5" customHeight="1" thickBot="1">
      <c r="A1" s="182" t="s">
        <v>187</v>
      </c>
      <c r="B1" s="183"/>
      <c r="C1" s="183"/>
      <c r="D1" s="183"/>
      <c r="E1" s="184"/>
    </row>
    <row r="2" spans="1:6" s="22" customFormat="1" ht="48" thickBot="1">
      <c r="A2" s="18" t="s">
        <v>188</v>
      </c>
      <c r="B2" s="19" t="s">
        <v>2</v>
      </c>
      <c r="C2" s="20" t="s">
        <v>5</v>
      </c>
      <c r="D2" s="21" t="s">
        <v>189</v>
      </c>
      <c r="E2" s="21" t="s">
        <v>190</v>
      </c>
    </row>
    <row r="3" spans="1:6" s="22" customFormat="1" ht="15.75">
      <c r="A3" s="188" t="s">
        <v>191</v>
      </c>
      <c r="B3" s="23" t="s">
        <v>192</v>
      </c>
      <c r="C3" s="127">
        <v>6</v>
      </c>
      <c r="D3" s="128"/>
      <c r="E3" s="129"/>
      <c r="F3" s="17"/>
    </row>
    <row r="4" spans="1:6" s="22" customFormat="1" ht="15.75">
      <c r="A4" s="189"/>
      <c r="B4" s="23" t="s">
        <v>193</v>
      </c>
      <c r="C4" s="127">
        <v>2</v>
      </c>
      <c r="D4" s="128"/>
      <c r="E4" s="129"/>
      <c r="F4" s="17"/>
    </row>
    <row r="5" spans="1:6" s="22" customFormat="1" ht="15.75">
      <c r="A5" s="189"/>
      <c r="B5" s="23" t="s">
        <v>194</v>
      </c>
      <c r="C5" s="127">
        <v>2</v>
      </c>
      <c r="D5" s="130"/>
      <c r="E5" s="129"/>
      <c r="F5" s="17"/>
    </row>
    <row r="6" spans="1:6" s="22" customFormat="1" ht="16.5" thickBot="1">
      <c r="A6" s="190"/>
      <c r="B6" s="23" t="s">
        <v>195</v>
      </c>
      <c r="C6" s="127">
        <v>6</v>
      </c>
      <c r="D6" s="130"/>
      <c r="E6" s="129"/>
      <c r="F6" s="17"/>
    </row>
    <row r="7" spans="1:6">
      <c r="A7" s="189" t="s">
        <v>196</v>
      </c>
      <c r="B7" s="25" t="s">
        <v>197</v>
      </c>
      <c r="C7" s="127">
        <v>2</v>
      </c>
      <c r="D7" s="131"/>
      <c r="E7" s="129"/>
    </row>
    <row r="8" spans="1:6">
      <c r="A8" s="189"/>
      <c r="B8" s="26" t="s">
        <v>198</v>
      </c>
      <c r="C8" s="127">
        <v>2</v>
      </c>
      <c r="D8" s="131"/>
      <c r="E8" s="129"/>
    </row>
    <row r="9" spans="1:6" ht="15.75" thickBot="1">
      <c r="A9" s="190"/>
      <c r="B9" s="27" t="s">
        <v>199</v>
      </c>
      <c r="C9" s="27">
        <v>2</v>
      </c>
      <c r="D9" s="132"/>
      <c r="E9" s="133"/>
    </row>
    <row r="10" spans="1:6" ht="15.75" thickBot="1">
      <c r="A10" s="188" t="s">
        <v>200</v>
      </c>
      <c r="B10" s="24" t="s">
        <v>201</v>
      </c>
      <c r="C10" s="134">
        <v>2</v>
      </c>
      <c r="D10" s="135"/>
      <c r="E10" s="28"/>
      <c r="F10" s="29"/>
    </row>
    <row r="11" spans="1:6" ht="15.75" thickTop="1">
      <c r="A11" s="189"/>
      <c r="B11" s="25" t="s">
        <v>202</v>
      </c>
      <c r="C11" s="127">
        <v>2</v>
      </c>
      <c r="D11" s="136"/>
      <c r="E11" s="129"/>
      <c r="F11" s="29"/>
    </row>
    <row r="12" spans="1:6">
      <c r="A12" s="189"/>
      <c r="B12" s="25" t="s">
        <v>203</v>
      </c>
      <c r="C12" s="127">
        <v>6</v>
      </c>
      <c r="D12" s="136"/>
      <c r="E12" s="129"/>
      <c r="F12" s="29"/>
    </row>
    <row r="13" spans="1:6">
      <c r="A13" s="189"/>
      <c r="B13" s="25" t="s">
        <v>204</v>
      </c>
      <c r="C13" s="127">
        <v>50</v>
      </c>
      <c r="D13" s="136"/>
      <c r="E13" s="129"/>
    </row>
    <row r="14" spans="1:6">
      <c r="A14" s="189"/>
      <c r="B14" s="30" t="s">
        <v>178</v>
      </c>
      <c r="C14" s="127">
        <v>20</v>
      </c>
      <c r="D14" s="136"/>
      <c r="E14" s="129"/>
    </row>
    <row r="15" spans="1:6">
      <c r="A15" s="189"/>
      <c r="B15" s="25" t="s">
        <v>205</v>
      </c>
      <c r="C15" s="127">
        <v>10</v>
      </c>
      <c r="D15" s="136"/>
      <c r="E15" s="129"/>
    </row>
    <row r="16" spans="1:6">
      <c r="A16" s="189"/>
      <c r="B16" s="25" t="s">
        <v>206</v>
      </c>
      <c r="C16" s="127">
        <v>5</v>
      </c>
      <c r="D16" s="136"/>
      <c r="E16" s="129"/>
    </row>
    <row r="17" spans="1:5">
      <c r="A17" s="189"/>
      <c r="B17" s="25" t="s">
        <v>207</v>
      </c>
      <c r="C17" s="127">
        <v>10</v>
      </c>
      <c r="D17" s="136"/>
      <c r="E17" s="129"/>
    </row>
    <row r="18" spans="1:5" ht="15.75" thickBot="1">
      <c r="A18" s="189"/>
      <c r="B18" s="25" t="s">
        <v>208</v>
      </c>
      <c r="C18" s="127">
        <v>10</v>
      </c>
      <c r="D18" s="136"/>
      <c r="E18" s="129"/>
    </row>
    <row r="19" spans="1:5">
      <c r="A19" s="191" t="s">
        <v>209</v>
      </c>
      <c r="B19" s="31" t="s">
        <v>210</v>
      </c>
      <c r="C19" s="134">
        <v>25</v>
      </c>
      <c r="D19" s="137"/>
      <c r="E19" s="138"/>
    </row>
    <row r="20" spans="1:5">
      <c r="A20" s="192"/>
      <c r="B20" s="32" t="s">
        <v>211</v>
      </c>
      <c r="C20" s="127">
        <v>25</v>
      </c>
      <c r="D20" s="136"/>
      <c r="E20" s="129"/>
    </row>
    <row r="21" spans="1:5">
      <c r="A21" s="192"/>
      <c r="B21" s="32" t="s">
        <v>212</v>
      </c>
      <c r="C21" s="127">
        <v>60</v>
      </c>
      <c r="D21" s="136"/>
      <c r="E21" s="129"/>
    </row>
    <row r="22" spans="1:5">
      <c r="A22" s="192"/>
      <c r="B22" s="32" t="s">
        <v>213</v>
      </c>
      <c r="C22" s="127">
        <v>15</v>
      </c>
      <c r="D22" s="136"/>
      <c r="E22" s="129"/>
    </row>
    <row r="23" spans="1:5">
      <c r="A23" s="192"/>
      <c r="B23" s="32" t="s">
        <v>214</v>
      </c>
      <c r="C23" s="127">
        <v>3</v>
      </c>
      <c r="D23" s="136"/>
      <c r="E23" s="129"/>
    </row>
    <row r="24" spans="1:5">
      <c r="A24" s="192"/>
      <c r="B24" s="32" t="s">
        <v>215</v>
      </c>
      <c r="C24" s="127">
        <v>3</v>
      </c>
      <c r="D24" s="136"/>
      <c r="E24" s="129"/>
    </row>
    <row r="25" spans="1:5">
      <c r="A25" s="192"/>
      <c r="B25" s="32" t="s">
        <v>216</v>
      </c>
      <c r="C25" s="127">
        <v>1</v>
      </c>
      <c r="D25" s="136"/>
      <c r="E25" s="129"/>
    </row>
    <row r="26" spans="1:5">
      <c r="A26" s="192"/>
      <c r="B26" s="26" t="s">
        <v>217</v>
      </c>
      <c r="C26" s="127">
        <v>3</v>
      </c>
      <c r="D26" s="130"/>
      <c r="E26" s="129"/>
    </row>
    <row r="27" spans="1:5">
      <c r="A27" s="192"/>
      <c r="B27" s="25" t="s">
        <v>218</v>
      </c>
      <c r="C27" s="127">
        <v>25</v>
      </c>
      <c r="D27" s="130"/>
      <c r="E27" s="129"/>
    </row>
    <row r="28" spans="1:5" ht="15.75" thickBot="1">
      <c r="A28" s="193"/>
      <c r="B28" s="33" t="s">
        <v>219</v>
      </c>
      <c r="C28" s="27">
        <v>4</v>
      </c>
      <c r="D28" s="139"/>
      <c r="E28" s="133"/>
    </row>
    <row r="29" spans="1:5">
      <c r="A29" s="185" t="s">
        <v>220</v>
      </c>
      <c r="B29" s="32" t="s">
        <v>221</v>
      </c>
      <c r="C29" s="127">
        <v>2</v>
      </c>
      <c r="D29" s="136"/>
      <c r="E29" s="136"/>
    </row>
    <row r="30" spans="1:5">
      <c r="A30" s="186"/>
      <c r="B30" s="26" t="s">
        <v>198</v>
      </c>
      <c r="C30" s="127">
        <v>2</v>
      </c>
      <c r="D30" s="136"/>
      <c r="E30" s="136"/>
    </row>
    <row r="31" spans="1:5">
      <c r="A31" s="186"/>
      <c r="B31" s="32" t="s">
        <v>197</v>
      </c>
      <c r="C31" s="127">
        <v>1</v>
      </c>
      <c r="D31" s="136"/>
      <c r="E31" s="136"/>
    </row>
    <row r="32" spans="1:5">
      <c r="A32" s="186"/>
      <c r="B32" s="26" t="s">
        <v>222</v>
      </c>
      <c r="C32" s="127">
        <v>50</v>
      </c>
      <c r="D32" s="140"/>
      <c r="E32" s="136"/>
    </row>
    <row r="33" spans="1:5" ht="15.75" thickBot="1">
      <c r="A33" s="187"/>
      <c r="B33" s="33" t="s">
        <v>223</v>
      </c>
      <c r="C33" s="27">
        <v>20</v>
      </c>
      <c r="D33" s="139"/>
      <c r="E33" s="141"/>
    </row>
    <row r="34" spans="1:5" ht="32.25" thickBot="1">
      <c r="D34" s="34" t="s">
        <v>224</v>
      </c>
      <c r="E34" s="35">
        <f>SUM(E3:E33)</f>
        <v>0</v>
      </c>
    </row>
  </sheetData>
  <mergeCells count="6">
    <mergeCell ref="A1:E1"/>
    <mergeCell ref="A29:A33"/>
    <mergeCell ref="A3:A6"/>
    <mergeCell ref="A7:A9"/>
    <mergeCell ref="A10:A18"/>
    <mergeCell ref="A19:A2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H48"/>
  <sheetViews>
    <sheetView workbookViewId="0">
      <selection activeCell="A20" sqref="A20"/>
    </sheetView>
  </sheetViews>
  <sheetFormatPr defaultColWidth="9.140625" defaultRowHeight="12.75"/>
  <cols>
    <col min="1" max="1" width="45.28515625" bestFit="1" customWidth="1"/>
    <col min="2" max="256" width="11.42578125" customWidth="1"/>
  </cols>
  <sheetData>
    <row r="1" spans="1:4">
      <c r="A1" s="36" t="s">
        <v>225</v>
      </c>
      <c r="B1" s="37" t="s">
        <v>226</v>
      </c>
      <c r="C1" s="37" t="s">
        <v>227</v>
      </c>
      <c r="D1" t="s">
        <v>228</v>
      </c>
    </row>
    <row r="2" spans="1:4">
      <c r="A2" s="38" t="s">
        <v>229</v>
      </c>
      <c r="B2" s="8">
        <v>6</v>
      </c>
      <c r="C2" s="39">
        <v>343000</v>
      </c>
      <c r="D2" s="40">
        <f t="shared" ref="D2:D16" si="0">+C2*B2</f>
        <v>2058000</v>
      </c>
    </row>
    <row r="3" spans="1:4">
      <c r="A3" s="38" t="s">
        <v>230</v>
      </c>
      <c r="B3" s="8">
        <v>2</v>
      </c>
      <c r="C3" s="39">
        <v>275000</v>
      </c>
      <c r="D3" s="40">
        <f t="shared" si="0"/>
        <v>550000</v>
      </c>
    </row>
    <row r="4" spans="1:4">
      <c r="A4" s="38" t="s">
        <v>231</v>
      </c>
      <c r="B4" s="8">
        <v>20</v>
      </c>
      <c r="C4" s="39">
        <v>29000</v>
      </c>
      <c r="D4" s="40">
        <f t="shared" si="0"/>
        <v>580000</v>
      </c>
    </row>
    <row r="5" spans="1:4">
      <c r="A5" s="38" t="s">
        <v>232</v>
      </c>
      <c r="B5" s="8">
        <v>10</v>
      </c>
      <c r="C5" s="39">
        <v>35000</v>
      </c>
      <c r="D5" s="40">
        <f t="shared" si="0"/>
        <v>350000</v>
      </c>
    </row>
    <row r="6" spans="1:4">
      <c r="A6" s="38" t="s">
        <v>233</v>
      </c>
      <c r="B6" s="8">
        <v>5</v>
      </c>
      <c r="C6" s="39">
        <v>16250</v>
      </c>
      <c r="D6" s="40">
        <f t="shared" si="0"/>
        <v>81250</v>
      </c>
    </row>
    <row r="7" spans="1:4">
      <c r="A7" s="38" t="s">
        <v>234</v>
      </c>
      <c r="B7" s="8">
        <v>10</v>
      </c>
      <c r="C7" s="39">
        <v>8000</v>
      </c>
      <c r="D7" s="40">
        <f t="shared" si="0"/>
        <v>80000</v>
      </c>
    </row>
    <row r="8" spans="1:4">
      <c r="A8" s="38" t="s">
        <v>235</v>
      </c>
      <c r="B8" s="8">
        <v>2</v>
      </c>
      <c r="C8" s="39">
        <v>39000</v>
      </c>
      <c r="D8" s="40">
        <f t="shared" si="0"/>
        <v>78000</v>
      </c>
    </row>
    <row r="9" spans="1:4">
      <c r="A9" s="38" t="s">
        <v>236</v>
      </c>
      <c r="B9" s="8">
        <v>6</v>
      </c>
      <c r="C9" s="39">
        <v>28000</v>
      </c>
      <c r="D9" s="40">
        <f t="shared" si="0"/>
        <v>168000</v>
      </c>
    </row>
    <row r="10" spans="1:4" s="44" customFormat="1">
      <c r="A10" s="41" t="s">
        <v>237</v>
      </c>
      <c r="B10" s="42">
        <v>50</v>
      </c>
      <c r="C10" s="43">
        <v>5500</v>
      </c>
      <c r="D10" s="40">
        <f t="shared" si="0"/>
        <v>275000</v>
      </c>
    </row>
    <row r="11" spans="1:4">
      <c r="A11" s="45" t="s">
        <v>238</v>
      </c>
      <c r="B11" s="12">
        <v>3</v>
      </c>
      <c r="C11" s="149">
        <v>120000</v>
      </c>
      <c r="D11" s="40">
        <f t="shared" si="0"/>
        <v>360000</v>
      </c>
    </row>
    <row r="12" spans="1:4">
      <c r="A12" s="45" t="s">
        <v>239</v>
      </c>
      <c r="B12" s="12">
        <v>2</v>
      </c>
      <c r="C12" s="149">
        <v>39000</v>
      </c>
      <c r="D12" s="40">
        <f t="shared" si="0"/>
        <v>78000</v>
      </c>
    </row>
    <row r="13" spans="1:4">
      <c r="A13" s="45" t="s">
        <v>240</v>
      </c>
      <c r="B13" s="12">
        <v>2</v>
      </c>
      <c r="C13" s="149">
        <v>95000</v>
      </c>
      <c r="D13" s="40">
        <f t="shared" si="0"/>
        <v>190000</v>
      </c>
    </row>
    <row r="14" spans="1:4" s="47" customFormat="1" ht="15">
      <c r="A14" s="38" t="s">
        <v>241</v>
      </c>
      <c r="B14" s="46">
        <v>2</v>
      </c>
      <c r="C14" s="168">
        <v>275000</v>
      </c>
      <c r="D14" s="40">
        <f t="shared" si="0"/>
        <v>550000</v>
      </c>
    </row>
    <row r="15" spans="1:4">
      <c r="A15" s="38" t="s">
        <v>242</v>
      </c>
      <c r="B15" s="8">
        <v>20</v>
      </c>
      <c r="C15" s="39">
        <v>140000</v>
      </c>
      <c r="D15" s="40">
        <f t="shared" si="0"/>
        <v>2800000</v>
      </c>
    </row>
    <row r="16" spans="1:4">
      <c r="A16" s="38" t="s">
        <v>243</v>
      </c>
      <c r="B16" s="8">
        <v>50</v>
      </c>
      <c r="C16" s="39">
        <v>19000</v>
      </c>
      <c r="D16" s="40">
        <f t="shared" si="0"/>
        <v>950000</v>
      </c>
    </row>
    <row r="21" spans="1:4">
      <c r="A21" t="s">
        <v>244</v>
      </c>
      <c r="B21" s="48"/>
      <c r="C21" s="38" t="s">
        <v>245</v>
      </c>
      <c r="D21" s="49">
        <f>SUM(D2:D20)</f>
        <v>9148250</v>
      </c>
    </row>
    <row r="22" spans="1:4">
      <c r="A22" t="s">
        <v>246</v>
      </c>
      <c r="B22" s="50"/>
      <c r="C22" s="38" t="s">
        <v>247</v>
      </c>
      <c r="D22" s="39">
        <f>D21*19%</f>
        <v>1738167.5</v>
      </c>
    </row>
    <row r="23" spans="1:4">
      <c r="A23" s="51">
        <v>3105147270</v>
      </c>
      <c r="C23" s="38" t="s">
        <v>248</v>
      </c>
      <c r="D23" s="39">
        <f>D21+D22</f>
        <v>10886417.5</v>
      </c>
    </row>
    <row r="27" spans="1:4" ht="15">
      <c r="A27" s="93" t="s">
        <v>225</v>
      </c>
      <c r="B27" s="92" t="s">
        <v>226</v>
      </c>
      <c r="C27" s="91" t="s">
        <v>249</v>
      </c>
      <c r="D27" s="91" t="s">
        <v>228</v>
      </c>
    </row>
    <row r="28" spans="1:4" ht="15">
      <c r="A28" s="41" t="s">
        <v>231</v>
      </c>
      <c r="B28" s="88">
        <v>25</v>
      </c>
      <c r="C28" s="169">
        <v>29000</v>
      </c>
      <c r="D28" s="169">
        <f t="shared" ref="D28:D41" si="1">+C28*B28</f>
        <v>725000</v>
      </c>
    </row>
    <row r="29" spans="1:4" ht="25.5">
      <c r="A29" s="41" t="s">
        <v>250</v>
      </c>
      <c r="B29" s="88">
        <v>8</v>
      </c>
      <c r="C29" s="169">
        <v>35000</v>
      </c>
      <c r="D29" s="169">
        <f t="shared" si="1"/>
        <v>280000</v>
      </c>
    </row>
    <row r="30" spans="1:4" ht="15">
      <c r="A30" s="41" t="s">
        <v>251</v>
      </c>
      <c r="B30" s="88">
        <v>5</v>
      </c>
      <c r="C30" s="169">
        <v>16250</v>
      </c>
      <c r="D30" s="169">
        <f t="shared" si="1"/>
        <v>81250</v>
      </c>
    </row>
    <row r="31" spans="1:4" ht="15">
      <c r="A31" s="41" t="s">
        <v>252</v>
      </c>
      <c r="B31" s="88">
        <v>8</v>
      </c>
      <c r="C31" s="169">
        <v>8000</v>
      </c>
      <c r="D31" s="169">
        <f t="shared" si="1"/>
        <v>64000</v>
      </c>
    </row>
    <row r="32" spans="1:4" ht="15">
      <c r="A32" s="41" t="s">
        <v>253</v>
      </c>
      <c r="B32" s="88">
        <v>6</v>
      </c>
      <c r="C32" s="169">
        <v>28000</v>
      </c>
      <c r="D32" s="169">
        <f t="shared" si="1"/>
        <v>168000</v>
      </c>
    </row>
    <row r="33" spans="1:8" s="44" customFormat="1" ht="15">
      <c r="A33" s="41" t="s">
        <v>254</v>
      </c>
      <c r="B33" s="88">
        <v>15</v>
      </c>
      <c r="C33" s="170">
        <v>5500</v>
      </c>
      <c r="D33" s="169">
        <f t="shared" si="1"/>
        <v>82500</v>
      </c>
      <c r="H33"/>
    </row>
    <row r="34" spans="1:8" ht="25.5">
      <c r="A34" s="90" t="s">
        <v>255</v>
      </c>
      <c r="B34" s="89">
        <v>6</v>
      </c>
      <c r="C34" s="169">
        <v>120000</v>
      </c>
      <c r="D34" s="169">
        <f t="shared" si="1"/>
        <v>720000</v>
      </c>
      <c r="H34" s="44"/>
    </row>
    <row r="35" spans="1:8" ht="15">
      <c r="A35" s="90" t="s">
        <v>256</v>
      </c>
      <c r="B35" s="89">
        <v>1</v>
      </c>
      <c r="C35" s="169">
        <v>800000</v>
      </c>
      <c r="D35" s="169">
        <f t="shared" si="1"/>
        <v>800000</v>
      </c>
    </row>
    <row r="36" spans="1:8" ht="25.5">
      <c r="A36" s="90" t="s">
        <v>257</v>
      </c>
      <c r="B36" s="89">
        <v>2</v>
      </c>
      <c r="C36" s="169">
        <v>95000</v>
      </c>
      <c r="D36" s="169">
        <f t="shared" si="1"/>
        <v>190000</v>
      </c>
    </row>
    <row r="37" spans="1:8" ht="25.5">
      <c r="A37" s="41" t="s">
        <v>258</v>
      </c>
      <c r="B37" s="88">
        <v>15</v>
      </c>
      <c r="C37" s="169">
        <v>116000</v>
      </c>
      <c r="D37" s="169">
        <f t="shared" si="1"/>
        <v>1740000</v>
      </c>
    </row>
    <row r="38" spans="1:8" ht="15">
      <c r="A38" s="41" t="s">
        <v>259</v>
      </c>
      <c r="B38" s="88">
        <v>30</v>
      </c>
      <c r="C38" s="169">
        <v>19000</v>
      </c>
      <c r="D38" s="169">
        <f t="shared" si="1"/>
        <v>570000</v>
      </c>
    </row>
    <row r="39" spans="1:8" ht="15">
      <c r="A39" s="41" t="s">
        <v>260</v>
      </c>
      <c r="B39" s="87">
        <v>40</v>
      </c>
      <c r="C39" s="169">
        <v>12000</v>
      </c>
      <c r="D39" s="169">
        <f t="shared" si="1"/>
        <v>480000</v>
      </c>
    </row>
    <row r="40" spans="1:8" ht="25.5">
      <c r="A40" s="41" t="s">
        <v>261</v>
      </c>
      <c r="B40" s="87">
        <v>15</v>
      </c>
      <c r="C40" s="169">
        <v>116000</v>
      </c>
      <c r="D40" s="169">
        <f t="shared" si="1"/>
        <v>1740000</v>
      </c>
    </row>
    <row r="41" spans="1:8" ht="25.5">
      <c r="A41" s="41" t="s">
        <v>262</v>
      </c>
      <c r="B41" s="87">
        <v>10</v>
      </c>
      <c r="C41" s="169">
        <v>150000</v>
      </c>
      <c r="D41" s="169">
        <f t="shared" si="1"/>
        <v>1500000</v>
      </c>
    </row>
    <row r="43" spans="1:8">
      <c r="B43" s="48"/>
    </row>
    <row r="45" spans="1:8">
      <c r="A45" s="51"/>
    </row>
    <row r="46" spans="1:8" ht="15">
      <c r="A46" t="s">
        <v>244</v>
      </c>
      <c r="C46" s="42" t="s">
        <v>263</v>
      </c>
      <c r="D46" s="171">
        <f>SUM(D28:D41)</f>
        <v>9140750</v>
      </c>
    </row>
    <row r="47" spans="1:8" ht="15">
      <c r="A47" t="s">
        <v>246</v>
      </c>
      <c r="C47" s="38" t="s">
        <v>264</v>
      </c>
      <c r="D47" s="169">
        <f>D46*19%</f>
        <v>1736742.5</v>
      </c>
    </row>
    <row r="48" spans="1:8" ht="15">
      <c r="A48" s="51">
        <v>3105147270</v>
      </c>
      <c r="C48" s="38" t="s">
        <v>265</v>
      </c>
      <c r="D48" s="169">
        <f>D47+D46</f>
        <v>10877492.5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D45"/>
  <sheetViews>
    <sheetView workbookViewId="0">
      <selection activeCell="B17" sqref="B17"/>
    </sheetView>
  </sheetViews>
  <sheetFormatPr defaultColWidth="9.140625" defaultRowHeight="12.75"/>
  <cols>
    <col min="1" max="1" width="11.42578125" customWidth="1"/>
    <col min="2" max="2" width="112.28515625" bestFit="1" customWidth="1"/>
    <col min="3" max="256" width="11.42578125" customWidth="1"/>
  </cols>
  <sheetData>
    <row r="1" spans="1:4" ht="18.75" customHeight="1">
      <c r="A1" s="194" t="s">
        <v>266</v>
      </c>
      <c r="B1" s="194"/>
      <c r="C1" s="194"/>
      <c r="D1" s="52"/>
    </row>
    <row r="2" spans="1:4" ht="21" customHeight="1">
      <c r="A2" s="194"/>
      <c r="B2" s="194"/>
      <c r="C2" s="194"/>
      <c r="D2" s="53"/>
    </row>
    <row r="3" spans="1:4" ht="15" customHeight="1">
      <c r="A3" s="194">
        <v>2016</v>
      </c>
      <c r="B3" s="194"/>
      <c r="C3" s="195"/>
      <c r="D3" s="38"/>
    </row>
    <row r="4" spans="1:4" ht="15" customHeight="1">
      <c r="A4" s="46" t="s">
        <v>5</v>
      </c>
      <c r="B4" s="46" t="s">
        <v>267</v>
      </c>
      <c r="C4" s="46" t="s">
        <v>268</v>
      </c>
      <c r="D4" s="46" t="s">
        <v>265</v>
      </c>
    </row>
    <row r="5" spans="1:4" ht="15" customHeight="1">
      <c r="A5" s="8">
        <v>70</v>
      </c>
      <c r="B5" s="38" t="s">
        <v>269</v>
      </c>
      <c r="C5" s="54">
        <v>139700</v>
      </c>
      <c r="D5" s="54">
        <f>+C5*A5</f>
        <v>9779000</v>
      </c>
    </row>
    <row r="6" spans="1:4" ht="15" customHeight="1">
      <c r="A6" s="55">
        <v>96</v>
      </c>
      <c r="B6" s="56" t="s">
        <v>270</v>
      </c>
      <c r="C6" s="54">
        <v>12500</v>
      </c>
      <c r="D6" s="54">
        <f t="shared" ref="D6:D33" si="0">+C6*A6</f>
        <v>1200000</v>
      </c>
    </row>
    <row r="7" spans="1:4" ht="15" customHeight="1">
      <c r="A7" s="55">
        <v>40</v>
      </c>
      <c r="B7" s="38" t="s">
        <v>271</v>
      </c>
      <c r="C7" s="54">
        <v>20500</v>
      </c>
      <c r="D7" s="54">
        <f t="shared" si="0"/>
        <v>820000</v>
      </c>
    </row>
    <row r="8" spans="1:4" ht="15" customHeight="1">
      <c r="A8" s="55">
        <v>5</v>
      </c>
      <c r="B8" s="38" t="s">
        <v>272</v>
      </c>
      <c r="C8" s="54">
        <v>35000</v>
      </c>
      <c r="D8" s="54">
        <f t="shared" si="0"/>
        <v>175000</v>
      </c>
    </row>
    <row r="9" spans="1:4" ht="15" customHeight="1">
      <c r="A9" s="55">
        <v>3</v>
      </c>
      <c r="B9" s="38" t="s">
        <v>273</v>
      </c>
      <c r="C9" s="54">
        <v>194000</v>
      </c>
      <c r="D9" s="54">
        <f t="shared" si="0"/>
        <v>582000</v>
      </c>
    </row>
    <row r="10" spans="1:4" ht="15" customHeight="1">
      <c r="A10" s="55">
        <v>20</v>
      </c>
      <c r="B10" s="38" t="s">
        <v>274</v>
      </c>
      <c r="C10" s="54">
        <v>7500</v>
      </c>
      <c r="D10" s="54">
        <f t="shared" si="0"/>
        <v>150000</v>
      </c>
    </row>
    <row r="11" spans="1:4" ht="15" customHeight="1">
      <c r="A11" s="55">
        <v>10</v>
      </c>
      <c r="B11" s="38" t="s">
        <v>275</v>
      </c>
      <c r="C11" s="54">
        <v>65200</v>
      </c>
      <c r="D11" s="54">
        <f t="shared" si="0"/>
        <v>652000</v>
      </c>
    </row>
    <row r="12" spans="1:4" ht="15" customHeight="1">
      <c r="A12" s="55">
        <v>10</v>
      </c>
      <c r="B12" s="38" t="s">
        <v>276</v>
      </c>
      <c r="C12" s="54">
        <v>131900</v>
      </c>
      <c r="D12" s="54">
        <f t="shared" si="0"/>
        <v>1319000</v>
      </c>
    </row>
    <row r="13" spans="1:4" ht="15" customHeight="1">
      <c r="A13" s="55">
        <v>20</v>
      </c>
      <c r="B13" s="38" t="s">
        <v>277</v>
      </c>
      <c r="C13" s="54">
        <v>6500</v>
      </c>
      <c r="D13" s="54">
        <f t="shared" si="0"/>
        <v>130000</v>
      </c>
    </row>
    <row r="14" spans="1:4" ht="15" customHeight="1">
      <c r="A14" s="55">
        <v>1</v>
      </c>
      <c r="B14" s="38" t="s">
        <v>278</v>
      </c>
      <c r="C14" s="54">
        <v>170000</v>
      </c>
      <c r="D14" s="54">
        <f t="shared" si="0"/>
        <v>170000</v>
      </c>
    </row>
    <row r="15" spans="1:4" ht="15" customHeight="1">
      <c r="A15" s="55">
        <v>4</v>
      </c>
      <c r="B15" s="38" t="s">
        <v>279</v>
      </c>
      <c r="C15" s="54">
        <v>7500</v>
      </c>
      <c r="D15" s="54">
        <f t="shared" si="0"/>
        <v>30000</v>
      </c>
    </row>
    <row r="16" spans="1:4" ht="15" customHeight="1">
      <c r="A16" s="55">
        <v>80</v>
      </c>
      <c r="B16" s="38" t="s">
        <v>280</v>
      </c>
      <c r="C16" s="54">
        <v>2000</v>
      </c>
      <c r="D16" s="54">
        <f t="shared" si="0"/>
        <v>160000</v>
      </c>
    </row>
    <row r="17" spans="1:4" ht="15" customHeight="1">
      <c r="A17" s="55">
        <v>8</v>
      </c>
      <c r="B17" s="38" t="s">
        <v>281</v>
      </c>
      <c r="C17" s="54">
        <v>32000</v>
      </c>
      <c r="D17" s="54">
        <f t="shared" si="0"/>
        <v>256000</v>
      </c>
    </row>
    <row r="18" spans="1:4" ht="15" customHeight="1">
      <c r="A18" s="55">
        <v>4</v>
      </c>
      <c r="B18" s="38" t="s">
        <v>282</v>
      </c>
      <c r="C18" s="54">
        <v>38000</v>
      </c>
      <c r="D18" s="54">
        <f t="shared" si="0"/>
        <v>152000</v>
      </c>
    </row>
    <row r="19" spans="1:4" ht="15" customHeight="1">
      <c r="A19" s="55">
        <v>3</v>
      </c>
      <c r="B19" s="38" t="s">
        <v>283</v>
      </c>
      <c r="C19" s="54">
        <v>48000</v>
      </c>
      <c r="D19" s="54">
        <f t="shared" si="0"/>
        <v>144000</v>
      </c>
    </row>
    <row r="20" spans="1:4" ht="15" customHeight="1">
      <c r="A20" s="8">
        <v>10</v>
      </c>
      <c r="B20" s="38" t="s">
        <v>284</v>
      </c>
      <c r="C20" s="54">
        <v>309000</v>
      </c>
      <c r="D20" s="54">
        <f t="shared" si="0"/>
        <v>3090000</v>
      </c>
    </row>
    <row r="21" spans="1:4" ht="15" customHeight="1">
      <c r="A21" s="8">
        <v>1</v>
      </c>
      <c r="B21" s="38" t="s">
        <v>285</v>
      </c>
      <c r="C21" s="57">
        <v>960600</v>
      </c>
      <c r="D21" s="54">
        <f t="shared" si="0"/>
        <v>960600</v>
      </c>
    </row>
    <row r="22" spans="1:4">
      <c r="A22" s="8">
        <v>20</v>
      </c>
      <c r="B22" s="38" t="s">
        <v>286</v>
      </c>
      <c r="C22" s="57">
        <v>52900</v>
      </c>
      <c r="D22" s="54">
        <f t="shared" si="0"/>
        <v>1058000</v>
      </c>
    </row>
    <row r="23" spans="1:4">
      <c r="A23" s="8">
        <v>20</v>
      </c>
      <c r="B23" s="38" t="s">
        <v>287</v>
      </c>
      <c r="C23" s="54">
        <v>7500</v>
      </c>
      <c r="D23" s="54">
        <f t="shared" si="0"/>
        <v>150000</v>
      </c>
    </row>
    <row r="24" spans="1:4" ht="15.75">
      <c r="A24" s="55">
        <v>20</v>
      </c>
      <c r="B24" s="38" t="s">
        <v>288</v>
      </c>
      <c r="C24" s="54">
        <v>6500</v>
      </c>
      <c r="D24" s="54">
        <f t="shared" si="0"/>
        <v>130000</v>
      </c>
    </row>
    <row r="25" spans="1:4" ht="15.75">
      <c r="A25" s="55">
        <v>20</v>
      </c>
      <c r="B25" s="38" t="s">
        <v>289</v>
      </c>
      <c r="C25" s="54">
        <v>97000</v>
      </c>
      <c r="D25" s="54">
        <f t="shared" si="0"/>
        <v>1940000</v>
      </c>
    </row>
    <row r="26" spans="1:4" ht="15.75">
      <c r="A26" s="55">
        <v>5</v>
      </c>
      <c r="B26" s="38" t="s">
        <v>290</v>
      </c>
      <c r="C26" s="54">
        <v>17000</v>
      </c>
      <c r="D26" s="54">
        <f t="shared" si="0"/>
        <v>85000</v>
      </c>
    </row>
    <row r="27" spans="1:4" ht="15.75">
      <c r="A27" s="55">
        <v>20</v>
      </c>
      <c r="B27" s="38" t="s">
        <v>291</v>
      </c>
      <c r="C27" s="54">
        <v>14700</v>
      </c>
      <c r="D27" s="54">
        <f t="shared" si="0"/>
        <v>294000</v>
      </c>
    </row>
    <row r="28" spans="1:4" ht="15.75">
      <c r="A28" s="55">
        <v>2</v>
      </c>
      <c r="B28" s="38" t="s">
        <v>292</v>
      </c>
      <c r="C28" s="54">
        <v>180000</v>
      </c>
      <c r="D28" s="54">
        <f t="shared" si="0"/>
        <v>360000</v>
      </c>
    </row>
    <row r="29" spans="1:4" ht="15.75">
      <c r="A29" s="55">
        <v>4</v>
      </c>
      <c r="B29" s="38" t="s">
        <v>293</v>
      </c>
      <c r="C29" s="54">
        <v>22000</v>
      </c>
      <c r="D29" s="54">
        <f t="shared" si="0"/>
        <v>88000</v>
      </c>
    </row>
    <row r="30" spans="1:4" ht="15.75">
      <c r="A30" s="55"/>
      <c r="B30" s="38"/>
      <c r="C30" s="54"/>
      <c r="D30" s="54"/>
    </row>
    <row r="31" spans="1:4" ht="15.75">
      <c r="A31" s="55">
        <v>20</v>
      </c>
      <c r="B31" s="38" t="s">
        <v>294</v>
      </c>
      <c r="C31" s="54">
        <v>18000</v>
      </c>
      <c r="D31" s="54">
        <f t="shared" si="0"/>
        <v>360000</v>
      </c>
    </row>
    <row r="32" spans="1:4" ht="15.75">
      <c r="A32" s="55">
        <v>30</v>
      </c>
      <c r="B32" s="38" t="s">
        <v>231</v>
      </c>
      <c r="C32" s="54">
        <v>29000</v>
      </c>
      <c r="D32" s="54">
        <f t="shared" si="0"/>
        <v>870000</v>
      </c>
    </row>
    <row r="33" spans="1:4" ht="15.75">
      <c r="A33" s="55">
        <v>40</v>
      </c>
      <c r="B33" s="38" t="s">
        <v>295</v>
      </c>
      <c r="C33" s="54">
        <v>18900</v>
      </c>
      <c r="D33" s="54">
        <f t="shared" si="0"/>
        <v>756000</v>
      </c>
    </row>
    <row r="34" spans="1:4">
      <c r="B34" s="48"/>
      <c r="C34" s="48"/>
    </row>
    <row r="35" spans="1:4">
      <c r="B35" s="48"/>
      <c r="C35" s="48"/>
    </row>
    <row r="36" spans="1:4" ht="15">
      <c r="A36" s="47" t="s">
        <v>296</v>
      </c>
      <c r="B36" s="47"/>
      <c r="C36" s="46" t="s">
        <v>297</v>
      </c>
      <c r="D36" s="58">
        <f>SUM(D5:D33)</f>
        <v>25860600</v>
      </c>
    </row>
    <row r="37" spans="1:4" ht="15">
      <c r="A37" s="47" t="s">
        <v>298</v>
      </c>
      <c r="B37" s="47"/>
      <c r="C37" s="46" t="s">
        <v>299</v>
      </c>
      <c r="D37" s="59">
        <v>3973376</v>
      </c>
    </row>
    <row r="38" spans="1:4" ht="15">
      <c r="A38" s="47" t="s">
        <v>300</v>
      </c>
      <c r="B38" s="47"/>
      <c r="C38" s="46" t="s">
        <v>301</v>
      </c>
      <c r="D38" s="59">
        <v>28806976</v>
      </c>
    </row>
    <row r="39" spans="1:4" ht="15">
      <c r="A39" s="47" t="s">
        <v>302</v>
      </c>
      <c r="B39" s="47"/>
      <c r="C39" s="48"/>
    </row>
    <row r="40" spans="1:4" ht="15">
      <c r="A40" s="47" t="s">
        <v>303</v>
      </c>
      <c r="B40" s="47"/>
      <c r="C40" s="48"/>
    </row>
    <row r="41" spans="1:4">
      <c r="C41" s="48"/>
    </row>
    <row r="42" spans="1:4">
      <c r="C42" s="48"/>
    </row>
    <row r="43" spans="1:4" ht="15">
      <c r="A43" s="47" t="s">
        <v>304</v>
      </c>
      <c r="B43" s="48"/>
      <c r="C43" s="48"/>
    </row>
    <row r="44" spans="1:4" ht="15">
      <c r="A44" s="47" t="s">
        <v>305</v>
      </c>
      <c r="B44" s="48"/>
      <c r="C44" s="48"/>
    </row>
    <row r="45" spans="1:4">
      <c r="C45" s="48"/>
    </row>
  </sheetData>
  <mergeCells count="2">
    <mergeCell ref="A1:C2"/>
    <mergeCell ref="A3: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E37"/>
  <sheetViews>
    <sheetView topLeftCell="A4" workbookViewId="0">
      <selection activeCell="B11" sqref="B11"/>
    </sheetView>
  </sheetViews>
  <sheetFormatPr defaultColWidth="61.28515625" defaultRowHeight="12.75"/>
  <cols>
    <col min="1" max="1" width="41.42578125" bestFit="1" customWidth="1"/>
    <col min="2" max="2" width="53.140625" bestFit="1" customWidth="1"/>
    <col min="3" max="3" width="10.7109375" bestFit="1" customWidth="1"/>
    <col min="4" max="4" width="11.7109375" bestFit="1" customWidth="1"/>
    <col min="5" max="5" width="11.28515625" bestFit="1" customWidth="1"/>
  </cols>
  <sheetData>
    <row r="1" spans="1:5">
      <c r="A1" s="196" t="s">
        <v>306</v>
      </c>
      <c r="B1" s="197" t="s">
        <v>307</v>
      </c>
      <c r="C1" s="199" t="s">
        <v>308</v>
      </c>
      <c r="D1" s="201" t="s">
        <v>309</v>
      </c>
      <c r="E1" s="201" t="s">
        <v>310</v>
      </c>
    </row>
    <row r="2" spans="1:5">
      <c r="A2" s="196"/>
      <c r="B2" s="198"/>
      <c r="C2" s="200"/>
      <c r="D2" s="202"/>
      <c r="E2" s="202"/>
    </row>
    <row r="3" spans="1:5" ht="15">
      <c r="A3" s="60">
        <v>1</v>
      </c>
      <c r="B3" s="61" t="s">
        <v>311</v>
      </c>
      <c r="C3" s="62">
        <v>80</v>
      </c>
      <c r="D3" s="63">
        <v>50700</v>
      </c>
      <c r="E3" s="64">
        <v>2535000</v>
      </c>
    </row>
    <row r="4" spans="1:5" ht="15">
      <c r="A4" s="60">
        <v>2</v>
      </c>
      <c r="B4" s="61" t="s">
        <v>312</v>
      </c>
      <c r="C4" s="62">
        <v>30</v>
      </c>
      <c r="D4" s="63"/>
      <c r="E4" s="64"/>
    </row>
    <row r="5" spans="1:5" ht="15">
      <c r="A5" s="60">
        <v>3</v>
      </c>
      <c r="B5" s="65" t="s">
        <v>313</v>
      </c>
      <c r="C5" s="62" t="s">
        <v>314</v>
      </c>
      <c r="D5" s="63">
        <v>30800</v>
      </c>
      <c r="E5" s="64">
        <v>308000</v>
      </c>
    </row>
    <row r="6" spans="1:5" ht="15">
      <c r="A6" s="60">
        <v>4</v>
      </c>
      <c r="B6" s="65" t="s">
        <v>315</v>
      </c>
      <c r="C6" s="62">
        <v>40</v>
      </c>
      <c r="D6" s="63">
        <v>14500</v>
      </c>
      <c r="E6" s="64">
        <f>D6*C6</f>
        <v>580000</v>
      </c>
    </row>
    <row r="7" spans="1:5" ht="15">
      <c r="A7" s="60">
        <v>5</v>
      </c>
      <c r="B7" s="65" t="s">
        <v>316</v>
      </c>
      <c r="C7" s="62">
        <v>250</v>
      </c>
      <c r="D7" s="63">
        <v>1900</v>
      </c>
      <c r="E7" s="64">
        <f t="shared" ref="E7:E21" si="0">D7*C7</f>
        <v>475000</v>
      </c>
    </row>
    <row r="8" spans="1:5" ht="15">
      <c r="A8" s="60">
        <v>6</v>
      </c>
      <c r="B8" s="65" t="s">
        <v>317</v>
      </c>
      <c r="C8" s="62">
        <v>30</v>
      </c>
      <c r="D8" s="63">
        <v>9500</v>
      </c>
      <c r="E8" s="64">
        <f t="shared" si="0"/>
        <v>285000</v>
      </c>
    </row>
    <row r="9" spans="1:5" ht="15">
      <c r="A9" s="60">
        <v>7</v>
      </c>
      <c r="B9" s="65" t="s">
        <v>318</v>
      </c>
      <c r="C9" s="62">
        <v>11</v>
      </c>
      <c r="D9" s="63">
        <v>65000</v>
      </c>
      <c r="E9" s="64">
        <f t="shared" si="0"/>
        <v>715000</v>
      </c>
    </row>
    <row r="10" spans="1:5" ht="15">
      <c r="A10" s="60">
        <v>8</v>
      </c>
      <c r="B10" s="65" t="s">
        <v>319</v>
      </c>
      <c r="C10" s="62">
        <v>14</v>
      </c>
      <c r="D10" s="63">
        <v>8000</v>
      </c>
      <c r="E10" s="64">
        <v>48000</v>
      </c>
    </row>
    <row r="11" spans="1:5" ht="15">
      <c r="A11" s="60">
        <v>9</v>
      </c>
      <c r="B11" s="65" t="s">
        <v>320</v>
      </c>
      <c r="C11" s="62">
        <v>6</v>
      </c>
      <c r="D11" s="63">
        <v>22000</v>
      </c>
      <c r="E11" s="64">
        <f t="shared" si="0"/>
        <v>132000</v>
      </c>
    </row>
    <row r="12" spans="1:5" ht="15">
      <c r="A12" s="60">
        <v>10</v>
      </c>
      <c r="B12" s="65" t="s">
        <v>321</v>
      </c>
      <c r="C12" s="62" t="s">
        <v>322</v>
      </c>
      <c r="D12" s="63">
        <v>36000</v>
      </c>
      <c r="E12" s="64">
        <v>180000</v>
      </c>
    </row>
    <row r="13" spans="1:5" ht="15">
      <c r="A13" s="60">
        <v>11</v>
      </c>
      <c r="B13" s="65" t="s">
        <v>323</v>
      </c>
      <c r="C13" s="62">
        <v>4</v>
      </c>
      <c r="D13" s="63">
        <v>247000</v>
      </c>
      <c r="E13" s="64">
        <f t="shared" si="0"/>
        <v>988000</v>
      </c>
    </row>
    <row r="14" spans="1:5" ht="15">
      <c r="A14" s="60">
        <v>12</v>
      </c>
      <c r="B14" s="65" t="s">
        <v>324</v>
      </c>
      <c r="C14" s="62">
        <v>14</v>
      </c>
      <c r="D14" s="63"/>
      <c r="E14" s="64"/>
    </row>
    <row r="15" spans="1:5" ht="15">
      <c r="A15" s="60">
        <v>13</v>
      </c>
      <c r="B15" s="65" t="s">
        <v>325</v>
      </c>
      <c r="C15" s="62">
        <v>50</v>
      </c>
      <c r="D15" s="63">
        <v>7500</v>
      </c>
      <c r="E15" s="64">
        <f t="shared" si="0"/>
        <v>375000</v>
      </c>
    </row>
    <row r="16" spans="1:5" ht="15">
      <c r="A16" s="60">
        <v>14</v>
      </c>
      <c r="B16" s="65" t="s">
        <v>326</v>
      </c>
      <c r="C16" s="62" t="s">
        <v>327</v>
      </c>
      <c r="D16" s="63">
        <v>190700</v>
      </c>
      <c r="E16" s="64">
        <v>381400</v>
      </c>
    </row>
    <row r="17" spans="1:5" ht="15">
      <c r="A17" s="60">
        <v>15</v>
      </c>
      <c r="B17" s="65" t="s">
        <v>328</v>
      </c>
      <c r="C17" s="62">
        <v>20</v>
      </c>
      <c r="D17" s="63">
        <v>16000</v>
      </c>
      <c r="E17" s="64">
        <f t="shared" si="0"/>
        <v>320000</v>
      </c>
    </row>
    <row r="18" spans="1:5" ht="15">
      <c r="A18" s="60">
        <v>16</v>
      </c>
      <c r="B18" s="65" t="s">
        <v>329</v>
      </c>
      <c r="C18" s="62">
        <v>20</v>
      </c>
      <c r="D18" s="63">
        <v>26000</v>
      </c>
      <c r="E18" s="64">
        <f t="shared" si="0"/>
        <v>520000</v>
      </c>
    </row>
    <row r="19" spans="1:5" ht="15">
      <c r="A19" s="60">
        <v>17</v>
      </c>
      <c r="B19" s="65" t="s">
        <v>330</v>
      </c>
      <c r="C19" s="62">
        <v>4</v>
      </c>
      <c r="D19" s="63">
        <v>95000</v>
      </c>
      <c r="E19" s="64">
        <f t="shared" si="0"/>
        <v>380000</v>
      </c>
    </row>
    <row r="20" spans="1:5" ht="15">
      <c r="A20" s="60">
        <v>18</v>
      </c>
      <c r="B20" s="66" t="s">
        <v>331</v>
      </c>
      <c r="C20" s="67">
        <v>6</v>
      </c>
      <c r="D20" s="63">
        <v>75000</v>
      </c>
      <c r="E20" s="64">
        <f t="shared" si="0"/>
        <v>450000</v>
      </c>
    </row>
    <row r="21" spans="1:5" ht="15">
      <c r="A21" s="60">
        <v>19</v>
      </c>
      <c r="B21" s="66" t="s">
        <v>332</v>
      </c>
      <c r="C21" s="68">
        <v>5</v>
      </c>
      <c r="D21" s="69">
        <v>22000</v>
      </c>
      <c r="E21" s="70">
        <f t="shared" si="0"/>
        <v>110000</v>
      </c>
    </row>
    <row r="22" spans="1:5" ht="15">
      <c r="A22" s="71">
        <v>20</v>
      </c>
      <c r="B22" s="72" t="s">
        <v>333</v>
      </c>
      <c r="C22" s="73">
        <v>20</v>
      </c>
      <c r="D22" s="74"/>
      <c r="E22" s="70"/>
    </row>
    <row r="23" spans="1:5">
      <c r="A23" s="37"/>
      <c r="B23" s="37"/>
      <c r="C23" s="37"/>
      <c r="D23" s="75" t="s">
        <v>263</v>
      </c>
      <c r="E23" s="64">
        <f>SUM(E3:E21)</f>
        <v>8782400</v>
      </c>
    </row>
    <row r="24" spans="1:5">
      <c r="A24" s="37"/>
      <c r="B24" s="37"/>
      <c r="C24" s="37"/>
      <c r="D24" s="75" t="s">
        <v>264</v>
      </c>
      <c r="E24" s="64">
        <f>E23*19%</f>
        <v>1668656</v>
      </c>
    </row>
    <row r="25" spans="1:5">
      <c r="A25" s="37" t="s">
        <v>334</v>
      </c>
      <c r="B25" s="37"/>
      <c r="C25" s="37"/>
      <c r="D25" s="75" t="s">
        <v>265</v>
      </c>
      <c r="E25" s="64">
        <f>SUM(E23:E24)</f>
        <v>10451056</v>
      </c>
    </row>
    <row r="26" spans="1:5">
      <c r="A26" s="37" t="s">
        <v>335</v>
      </c>
      <c r="B26" s="37"/>
      <c r="C26" s="37"/>
      <c r="D26" s="76"/>
      <c r="E26" s="77"/>
    </row>
    <row r="27" spans="1:5">
      <c r="A27" s="37" t="s">
        <v>336</v>
      </c>
      <c r="B27" s="37"/>
      <c r="C27" s="37"/>
      <c r="D27" s="76"/>
      <c r="E27" s="77"/>
    </row>
    <row r="28" spans="1:5">
      <c r="A28" s="37" t="s">
        <v>337</v>
      </c>
      <c r="B28" s="37"/>
      <c r="C28" s="37"/>
      <c r="D28" s="76"/>
      <c r="E28" s="77"/>
    </row>
    <row r="29" spans="1:5">
      <c r="A29" s="37" t="s">
        <v>338</v>
      </c>
      <c r="B29" s="37"/>
      <c r="C29" s="37"/>
      <c r="D29" s="76"/>
      <c r="E29" s="77"/>
    </row>
    <row r="30" spans="1:5">
      <c r="A30" s="37"/>
      <c r="B30" s="37"/>
      <c r="C30" s="37"/>
      <c r="D30" s="76"/>
      <c r="E30" s="77"/>
    </row>
    <row r="31" spans="1:5">
      <c r="A31" s="37"/>
      <c r="B31" s="37"/>
      <c r="C31" s="37"/>
      <c r="D31" s="76"/>
      <c r="E31" s="77"/>
    </row>
    <row r="32" spans="1:5">
      <c r="A32" s="37" t="s">
        <v>339</v>
      </c>
      <c r="B32" s="37"/>
      <c r="C32" s="37"/>
      <c r="D32" s="76"/>
      <c r="E32" s="77"/>
    </row>
    <row r="33" spans="1:5">
      <c r="A33" s="37"/>
      <c r="B33" s="37"/>
      <c r="C33" s="37"/>
      <c r="D33" s="76"/>
      <c r="E33" s="77"/>
    </row>
    <row r="34" spans="1:5">
      <c r="A34" s="37" t="s">
        <v>340</v>
      </c>
      <c r="B34" s="37"/>
      <c r="C34" s="37"/>
      <c r="D34" s="76"/>
      <c r="E34" s="77"/>
    </row>
    <row r="35" spans="1:5">
      <c r="A35" s="37" t="s">
        <v>341</v>
      </c>
      <c r="B35" s="37"/>
      <c r="C35" s="37"/>
      <c r="D35" s="76"/>
      <c r="E35" s="77"/>
    </row>
    <row r="36" spans="1:5">
      <c r="A36" s="48"/>
      <c r="C36" s="78"/>
      <c r="D36" s="76"/>
      <c r="E36" s="77"/>
    </row>
    <row r="37" spans="1:5">
      <c r="A37" s="48"/>
      <c r="C37" s="78"/>
      <c r="D37" s="76"/>
      <c r="E37" s="77"/>
    </row>
  </sheetData>
  <mergeCells count="5">
    <mergeCell ref="A1:A2"/>
    <mergeCell ref="B1:B2"/>
    <mergeCell ref="C1:C2"/>
    <mergeCell ref="D1:D2"/>
    <mergeCell ref="E1:E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111"/>
  <sheetViews>
    <sheetView workbookViewId="0">
      <selection activeCell="E118" sqref="E118"/>
    </sheetView>
  </sheetViews>
  <sheetFormatPr defaultColWidth="8.85546875" defaultRowHeight="12.75"/>
  <cols>
    <col min="1" max="1" width="42" style="37" bestFit="1" customWidth="1"/>
    <col min="2" max="2" width="7" style="37" bestFit="1" customWidth="1"/>
    <col min="3" max="3" width="8" style="37" bestFit="1" customWidth="1"/>
    <col min="4" max="4" width="13" style="37" bestFit="1" customWidth="1"/>
    <col min="5" max="5" width="15" style="37" bestFit="1" customWidth="1"/>
    <col min="6" max="6" width="9.85546875" style="37" customWidth="1"/>
    <col min="7" max="7" width="14" style="37" bestFit="1" customWidth="1"/>
    <col min="8" max="9" width="13" style="37" bestFit="1" customWidth="1"/>
    <col min="10" max="16384" width="8.85546875" style="37"/>
  </cols>
  <sheetData>
    <row r="1" spans="1:9" ht="51">
      <c r="A1" s="94" t="s">
        <v>342</v>
      </c>
      <c r="B1" s="95" t="s">
        <v>343</v>
      </c>
      <c r="C1" s="94" t="s">
        <v>344</v>
      </c>
      <c r="D1" s="95" t="s">
        <v>345</v>
      </c>
      <c r="E1" s="95" t="s">
        <v>346</v>
      </c>
      <c r="F1" s="95" t="s">
        <v>347</v>
      </c>
      <c r="G1" s="95" t="s">
        <v>348</v>
      </c>
      <c r="H1" s="94" t="s">
        <v>349</v>
      </c>
      <c r="I1" s="95" t="s">
        <v>350</v>
      </c>
    </row>
    <row r="2" spans="1:9" ht="13.9" customHeight="1">
      <c r="A2" s="37" t="s">
        <v>351</v>
      </c>
      <c r="B2" s="37" t="s">
        <v>352</v>
      </c>
      <c r="C2" s="37" t="s">
        <v>353</v>
      </c>
      <c r="D2" s="96">
        <v>10</v>
      </c>
      <c r="E2" s="96">
        <v>0</v>
      </c>
      <c r="F2" s="96">
        <v>10</v>
      </c>
      <c r="G2" s="37" t="s">
        <v>354</v>
      </c>
      <c r="H2" s="96">
        <v>90000</v>
      </c>
      <c r="I2" s="96">
        <f>(H2*F2)</f>
        <v>900000</v>
      </c>
    </row>
    <row r="3" spans="1:9" ht="13.9" customHeight="1">
      <c r="A3" s="37" t="s">
        <v>355</v>
      </c>
      <c r="B3" s="37" t="s">
        <v>352</v>
      </c>
      <c r="C3" s="37" t="s">
        <v>353</v>
      </c>
      <c r="D3" s="96">
        <v>100</v>
      </c>
      <c r="E3" s="96">
        <v>0</v>
      </c>
      <c r="F3" s="96">
        <v>100</v>
      </c>
      <c r="G3" s="37" t="s">
        <v>354</v>
      </c>
      <c r="H3" s="96">
        <v>1900</v>
      </c>
      <c r="I3" s="96">
        <f t="shared" ref="I3:I64" si="0">(H3*D3)</f>
        <v>190000</v>
      </c>
    </row>
    <row r="4" spans="1:9" ht="13.9" customHeight="1">
      <c r="A4" s="37" t="s">
        <v>356</v>
      </c>
      <c r="B4" s="37" t="s">
        <v>352</v>
      </c>
      <c r="C4" s="37" t="s">
        <v>353</v>
      </c>
      <c r="D4" s="96">
        <v>5</v>
      </c>
      <c r="E4" s="96">
        <v>0</v>
      </c>
      <c r="F4" s="96">
        <v>5</v>
      </c>
      <c r="G4" s="37" t="s">
        <v>354</v>
      </c>
      <c r="H4" s="96">
        <v>36000</v>
      </c>
      <c r="I4" s="96">
        <f t="shared" si="0"/>
        <v>180000</v>
      </c>
    </row>
    <row r="5" spans="1:9" ht="13.9" customHeight="1">
      <c r="A5" s="37" t="s">
        <v>357</v>
      </c>
      <c r="B5" s="37" t="s">
        <v>352</v>
      </c>
      <c r="C5" s="37" t="s">
        <v>353</v>
      </c>
      <c r="D5" s="96">
        <v>50</v>
      </c>
      <c r="E5" s="96">
        <v>0</v>
      </c>
      <c r="F5" s="96">
        <v>50</v>
      </c>
      <c r="G5" s="37" t="s">
        <v>354</v>
      </c>
      <c r="H5" s="96">
        <v>7500</v>
      </c>
      <c r="I5" s="96">
        <f t="shared" si="0"/>
        <v>375000</v>
      </c>
    </row>
    <row r="6" spans="1:9" ht="13.9" customHeight="1">
      <c r="A6" s="37" t="s">
        <v>358</v>
      </c>
      <c r="B6" s="37" t="s">
        <v>352</v>
      </c>
      <c r="C6" s="37" t="s">
        <v>353</v>
      </c>
      <c r="D6" s="96">
        <v>30</v>
      </c>
      <c r="E6" s="96">
        <v>0</v>
      </c>
      <c r="F6" s="96">
        <v>30</v>
      </c>
      <c r="G6" s="37" t="s">
        <v>354</v>
      </c>
      <c r="H6" s="96">
        <v>16000</v>
      </c>
      <c r="I6" s="96">
        <f t="shared" si="0"/>
        <v>480000</v>
      </c>
    </row>
    <row r="7" spans="1:9" ht="13.9" customHeight="1">
      <c r="A7" s="37" t="s">
        <v>359</v>
      </c>
      <c r="B7" s="37" t="s">
        <v>352</v>
      </c>
      <c r="C7" s="37" t="s">
        <v>353</v>
      </c>
      <c r="D7" s="96">
        <v>6</v>
      </c>
      <c r="E7" s="96">
        <v>0</v>
      </c>
      <c r="F7" s="96">
        <v>6</v>
      </c>
      <c r="G7" s="37" t="s">
        <v>354</v>
      </c>
      <c r="H7" s="96">
        <v>7000</v>
      </c>
      <c r="I7" s="96">
        <f t="shared" si="0"/>
        <v>42000</v>
      </c>
    </row>
    <row r="8" spans="1:9" ht="13.9" customHeight="1">
      <c r="A8" s="37" t="s">
        <v>360</v>
      </c>
      <c r="B8" s="37" t="s">
        <v>352</v>
      </c>
      <c r="C8" s="37" t="s">
        <v>353</v>
      </c>
      <c r="D8" s="96">
        <v>3</v>
      </c>
      <c r="E8" s="96">
        <v>0</v>
      </c>
      <c r="F8" s="96">
        <v>3</v>
      </c>
      <c r="G8" s="37" t="s">
        <v>354</v>
      </c>
      <c r="H8" s="96">
        <v>11500</v>
      </c>
      <c r="I8" s="96">
        <f t="shared" si="0"/>
        <v>34500</v>
      </c>
    </row>
    <row r="9" spans="1:9" ht="13.9" customHeight="1">
      <c r="A9" s="37" t="s">
        <v>361</v>
      </c>
      <c r="B9" s="37" t="s">
        <v>352</v>
      </c>
      <c r="C9" s="37" t="s">
        <v>353</v>
      </c>
      <c r="D9" s="96">
        <v>3</v>
      </c>
      <c r="E9" s="96">
        <v>0</v>
      </c>
      <c r="F9" s="96">
        <v>3</v>
      </c>
      <c r="G9" s="37" t="s">
        <v>354</v>
      </c>
      <c r="H9" s="96">
        <v>13000</v>
      </c>
      <c r="I9" s="96">
        <f t="shared" si="0"/>
        <v>39000</v>
      </c>
    </row>
    <row r="10" spans="1:9" ht="13.9" customHeight="1">
      <c r="A10" s="37" t="s">
        <v>362</v>
      </c>
      <c r="B10" s="37" t="s">
        <v>352</v>
      </c>
      <c r="C10" s="37" t="s">
        <v>353</v>
      </c>
      <c r="D10" s="96">
        <v>6</v>
      </c>
      <c r="E10" s="96">
        <v>0</v>
      </c>
      <c r="F10" s="96">
        <v>6</v>
      </c>
      <c r="G10" s="37" t="s">
        <v>354</v>
      </c>
      <c r="H10" s="96">
        <v>18000</v>
      </c>
      <c r="I10" s="96">
        <f t="shared" si="0"/>
        <v>108000</v>
      </c>
    </row>
    <row r="11" spans="1:9" ht="13.9" customHeight="1">
      <c r="A11" s="37" t="s">
        <v>363</v>
      </c>
      <c r="B11" s="37" t="s">
        <v>352</v>
      </c>
      <c r="C11" s="37" t="s">
        <v>353</v>
      </c>
      <c r="D11" s="96">
        <v>30</v>
      </c>
      <c r="E11" s="96">
        <v>0</v>
      </c>
      <c r="F11" s="96">
        <v>30</v>
      </c>
      <c r="G11" s="37" t="s">
        <v>354</v>
      </c>
      <c r="H11" s="96">
        <v>8000</v>
      </c>
      <c r="I11" s="96">
        <f t="shared" si="0"/>
        <v>240000</v>
      </c>
    </row>
    <row r="12" spans="1:9" ht="13.9" customHeight="1">
      <c r="A12" s="37" t="s">
        <v>364</v>
      </c>
      <c r="B12" s="37" t="s">
        <v>352</v>
      </c>
      <c r="C12" s="37" t="s">
        <v>353</v>
      </c>
      <c r="D12" s="96">
        <v>30</v>
      </c>
      <c r="E12" s="96">
        <v>0</v>
      </c>
      <c r="F12" s="96">
        <v>30</v>
      </c>
      <c r="G12" s="37" t="s">
        <v>354</v>
      </c>
      <c r="H12" s="96">
        <v>9500</v>
      </c>
      <c r="I12" s="96">
        <f t="shared" si="0"/>
        <v>285000</v>
      </c>
    </row>
    <row r="13" spans="1:9" ht="13.9" customHeight="1">
      <c r="A13" s="37" t="s">
        <v>365</v>
      </c>
      <c r="B13" s="37" t="s">
        <v>352</v>
      </c>
      <c r="C13" s="37" t="s">
        <v>353</v>
      </c>
      <c r="D13" s="96">
        <v>1</v>
      </c>
      <c r="E13" s="96">
        <v>0</v>
      </c>
      <c r="F13" s="96">
        <v>1</v>
      </c>
      <c r="G13" s="37" t="s">
        <v>354</v>
      </c>
      <c r="H13" s="96">
        <v>40000</v>
      </c>
      <c r="I13" s="96">
        <f t="shared" si="0"/>
        <v>40000</v>
      </c>
    </row>
    <row r="14" spans="1:9" ht="13.9" customHeight="1">
      <c r="A14" s="37" t="s">
        <v>366</v>
      </c>
      <c r="B14" s="37" t="s">
        <v>352</v>
      </c>
      <c r="C14" s="37" t="s">
        <v>353</v>
      </c>
      <c r="D14" s="96">
        <v>1</v>
      </c>
      <c r="E14" s="96">
        <v>0</v>
      </c>
      <c r="F14" s="96">
        <v>1</v>
      </c>
      <c r="G14" s="37" t="s">
        <v>367</v>
      </c>
      <c r="H14" s="96">
        <v>205000</v>
      </c>
      <c r="I14" s="96">
        <f t="shared" si="0"/>
        <v>205000</v>
      </c>
    </row>
    <row r="15" spans="1:9" ht="13.9" customHeight="1">
      <c r="A15" s="37" t="s">
        <v>368</v>
      </c>
      <c r="B15" s="37" t="s">
        <v>352</v>
      </c>
      <c r="C15" s="37" t="s">
        <v>353</v>
      </c>
      <c r="D15" s="96">
        <v>20</v>
      </c>
      <c r="E15" s="96">
        <v>0</v>
      </c>
      <c r="F15" s="96">
        <v>20</v>
      </c>
      <c r="G15" s="37" t="s">
        <v>354</v>
      </c>
      <c r="H15" s="96">
        <v>4000</v>
      </c>
      <c r="I15" s="96">
        <f t="shared" si="0"/>
        <v>80000</v>
      </c>
    </row>
    <row r="16" spans="1:9" ht="13.9" customHeight="1">
      <c r="A16" s="37" t="s">
        <v>369</v>
      </c>
      <c r="B16" s="37" t="s">
        <v>352</v>
      </c>
      <c r="C16" s="37" t="s">
        <v>353</v>
      </c>
      <c r="D16" s="96">
        <v>1</v>
      </c>
      <c r="E16" s="96">
        <v>0</v>
      </c>
      <c r="F16" s="96">
        <v>1</v>
      </c>
      <c r="G16" s="37" t="s">
        <v>354</v>
      </c>
      <c r="H16" s="96">
        <v>72000</v>
      </c>
      <c r="I16" s="96">
        <f t="shared" si="0"/>
        <v>72000</v>
      </c>
    </row>
    <row r="17" spans="1:9" ht="13.9" customHeight="1">
      <c r="A17" s="37" t="s">
        <v>370</v>
      </c>
      <c r="B17" s="37" t="s">
        <v>352</v>
      </c>
      <c r="C17" s="37" t="s">
        <v>353</v>
      </c>
      <c r="D17" s="96">
        <v>4</v>
      </c>
      <c r="E17" s="96">
        <v>0</v>
      </c>
      <c r="F17" s="96">
        <v>4</v>
      </c>
      <c r="G17" s="37" t="s">
        <v>354</v>
      </c>
      <c r="H17" s="96">
        <v>39000</v>
      </c>
      <c r="I17" s="96">
        <f t="shared" si="0"/>
        <v>156000</v>
      </c>
    </row>
    <row r="18" spans="1:9" ht="13.9" customHeight="1">
      <c r="A18" s="37" t="s">
        <v>371</v>
      </c>
      <c r="B18" s="37" t="s">
        <v>352</v>
      </c>
      <c r="C18" s="37" t="s">
        <v>353</v>
      </c>
      <c r="D18" s="96">
        <v>4</v>
      </c>
      <c r="E18" s="96">
        <v>0</v>
      </c>
      <c r="F18" s="96">
        <v>4</v>
      </c>
      <c r="G18" s="37" t="s">
        <v>354</v>
      </c>
      <c r="H18" s="96">
        <v>59000</v>
      </c>
      <c r="I18" s="96">
        <f t="shared" si="0"/>
        <v>236000</v>
      </c>
    </row>
    <row r="19" spans="1:9" ht="13.9" customHeight="1">
      <c r="A19" s="37" t="s">
        <v>372</v>
      </c>
      <c r="B19" s="37" t="s">
        <v>352</v>
      </c>
      <c r="C19" s="37" t="s">
        <v>353</v>
      </c>
      <c r="D19" s="96">
        <v>4</v>
      </c>
      <c r="E19" s="96">
        <v>0</v>
      </c>
      <c r="F19" s="96">
        <v>4</v>
      </c>
      <c r="G19" s="37" t="s">
        <v>354</v>
      </c>
      <c r="H19" s="96">
        <v>39000</v>
      </c>
      <c r="I19" s="96">
        <f t="shared" si="0"/>
        <v>156000</v>
      </c>
    </row>
    <row r="20" spans="1:9" ht="13.9" customHeight="1">
      <c r="A20" s="37" t="s">
        <v>373</v>
      </c>
      <c r="B20" s="37" t="s">
        <v>352</v>
      </c>
      <c r="C20" s="37" t="s">
        <v>353</v>
      </c>
      <c r="D20" s="96">
        <v>20</v>
      </c>
      <c r="E20" s="96">
        <v>0</v>
      </c>
      <c r="F20" s="96">
        <v>20</v>
      </c>
      <c r="G20" s="37" t="s">
        <v>354</v>
      </c>
      <c r="H20" s="96">
        <v>7000</v>
      </c>
      <c r="I20" s="96">
        <f t="shared" si="0"/>
        <v>140000</v>
      </c>
    </row>
    <row r="21" spans="1:9" ht="13.9" customHeight="1">
      <c r="A21" s="37" t="s">
        <v>374</v>
      </c>
      <c r="B21" s="37" t="s">
        <v>352</v>
      </c>
      <c r="C21" s="37" t="s">
        <v>353</v>
      </c>
      <c r="D21" s="96">
        <v>2</v>
      </c>
      <c r="E21" s="96">
        <v>0</v>
      </c>
      <c r="F21" s="96">
        <v>2</v>
      </c>
      <c r="G21" s="37" t="s">
        <v>354</v>
      </c>
      <c r="H21" s="96">
        <v>69000</v>
      </c>
      <c r="I21" s="96">
        <f t="shared" si="0"/>
        <v>138000</v>
      </c>
    </row>
    <row r="22" spans="1:9" ht="13.9" customHeight="1">
      <c r="A22" s="37" t="s">
        <v>375</v>
      </c>
      <c r="B22" s="37" t="s">
        <v>352</v>
      </c>
      <c r="C22" s="37" t="s">
        <v>353</v>
      </c>
      <c r="D22" s="96">
        <v>2</v>
      </c>
      <c r="E22" s="96">
        <v>0</v>
      </c>
      <c r="F22" s="96">
        <v>2</v>
      </c>
      <c r="G22" s="37" t="s">
        <v>354</v>
      </c>
      <c r="H22" s="96">
        <v>23000</v>
      </c>
      <c r="I22" s="96">
        <f t="shared" si="0"/>
        <v>46000</v>
      </c>
    </row>
    <row r="23" spans="1:9" ht="13.9" customHeight="1">
      <c r="A23" s="37" t="s">
        <v>376</v>
      </c>
      <c r="B23" s="37" t="s">
        <v>352</v>
      </c>
      <c r="C23" s="37" t="s">
        <v>353</v>
      </c>
      <c r="D23" s="96">
        <v>20</v>
      </c>
      <c r="E23" s="96">
        <v>0</v>
      </c>
      <c r="F23" s="96">
        <v>20</v>
      </c>
      <c r="G23" s="37" t="s">
        <v>354</v>
      </c>
      <c r="H23" s="96">
        <v>4500</v>
      </c>
      <c r="I23" s="96">
        <f t="shared" si="0"/>
        <v>90000</v>
      </c>
    </row>
    <row r="24" spans="1:9" ht="13.9" customHeight="1">
      <c r="A24" s="37" t="s">
        <v>377</v>
      </c>
      <c r="B24" s="37" t="s">
        <v>352</v>
      </c>
      <c r="C24" s="37" t="s">
        <v>353</v>
      </c>
      <c r="D24" s="96">
        <v>10</v>
      </c>
      <c r="E24" s="96">
        <v>0</v>
      </c>
      <c r="F24" s="96">
        <v>10</v>
      </c>
      <c r="G24" s="37" t="s">
        <v>354</v>
      </c>
      <c r="H24" s="96">
        <v>2000</v>
      </c>
      <c r="I24" s="96">
        <f t="shared" si="0"/>
        <v>20000</v>
      </c>
    </row>
    <row r="25" spans="1:9" ht="13.9" customHeight="1">
      <c r="A25" s="37" t="s">
        <v>378</v>
      </c>
      <c r="B25" s="37" t="s">
        <v>352</v>
      </c>
      <c r="C25" s="37" t="s">
        <v>353</v>
      </c>
      <c r="D25" s="96">
        <v>80</v>
      </c>
      <c r="E25" s="96">
        <v>0</v>
      </c>
      <c r="F25" s="96">
        <v>40</v>
      </c>
      <c r="G25" s="37" t="s">
        <v>354</v>
      </c>
      <c r="H25" s="96">
        <v>99500</v>
      </c>
      <c r="I25" s="96">
        <f t="shared" si="0"/>
        <v>7960000</v>
      </c>
    </row>
    <row r="26" spans="1:9" ht="13.9" customHeight="1">
      <c r="A26" s="37" t="s">
        <v>379</v>
      </c>
      <c r="B26" s="37" t="s">
        <v>352</v>
      </c>
      <c r="C26" s="37" t="s">
        <v>353</v>
      </c>
      <c r="D26" s="96">
        <v>30</v>
      </c>
      <c r="E26" s="96">
        <v>0</v>
      </c>
      <c r="F26" s="96">
        <v>15</v>
      </c>
      <c r="G26" s="37" t="s">
        <v>354</v>
      </c>
      <c r="H26" s="96">
        <v>138600</v>
      </c>
      <c r="I26" s="96">
        <f t="shared" si="0"/>
        <v>4158000</v>
      </c>
    </row>
    <row r="27" spans="1:9" ht="13.9" customHeight="1">
      <c r="A27" s="37" t="s">
        <v>380</v>
      </c>
      <c r="B27" s="37" t="s">
        <v>352</v>
      </c>
      <c r="C27" s="37" t="s">
        <v>353</v>
      </c>
      <c r="D27" s="96">
        <v>10</v>
      </c>
      <c r="E27" s="96">
        <v>0</v>
      </c>
      <c r="F27" s="96">
        <v>5</v>
      </c>
      <c r="G27" s="37" t="s">
        <v>354</v>
      </c>
      <c r="H27" s="96">
        <v>30800</v>
      </c>
      <c r="I27" s="96">
        <f t="shared" si="0"/>
        <v>308000</v>
      </c>
    </row>
    <row r="28" spans="1:9" ht="13.9" customHeight="1">
      <c r="A28" s="37" t="s">
        <v>380</v>
      </c>
      <c r="B28" s="37" t="s">
        <v>352</v>
      </c>
      <c r="C28" s="37" t="s">
        <v>353</v>
      </c>
      <c r="D28" s="96">
        <v>10</v>
      </c>
      <c r="E28" s="96">
        <v>0</v>
      </c>
      <c r="F28" s="96">
        <v>5</v>
      </c>
      <c r="G28" s="37" t="s">
        <v>354</v>
      </c>
      <c r="H28" s="96">
        <v>30800</v>
      </c>
      <c r="I28" s="96">
        <f t="shared" si="0"/>
        <v>308000</v>
      </c>
    </row>
    <row r="29" spans="1:9" ht="13.9" customHeight="1">
      <c r="A29" s="37" t="s">
        <v>381</v>
      </c>
      <c r="B29" s="37" t="s">
        <v>352</v>
      </c>
      <c r="C29" s="37" t="s">
        <v>353</v>
      </c>
      <c r="D29" s="96">
        <v>40</v>
      </c>
      <c r="E29" s="96">
        <v>0</v>
      </c>
      <c r="F29" s="96">
        <v>20</v>
      </c>
      <c r="G29" s="37" t="s">
        <v>354</v>
      </c>
      <c r="H29" s="96">
        <v>12357</v>
      </c>
      <c r="I29" s="96">
        <f t="shared" si="0"/>
        <v>494280</v>
      </c>
    </row>
    <row r="30" spans="1:9" ht="13.9" customHeight="1">
      <c r="A30" s="37" t="s">
        <v>381</v>
      </c>
      <c r="B30" s="37" t="s">
        <v>352</v>
      </c>
      <c r="C30" s="37" t="s">
        <v>353</v>
      </c>
      <c r="D30" s="96">
        <v>40</v>
      </c>
      <c r="E30" s="96">
        <v>0</v>
      </c>
      <c r="F30" s="96">
        <v>20</v>
      </c>
      <c r="G30" s="37" t="s">
        <v>354</v>
      </c>
      <c r="H30" s="96">
        <v>12357</v>
      </c>
      <c r="I30" s="96">
        <f t="shared" si="0"/>
        <v>494280</v>
      </c>
    </row>
    <row r="31" spans="1:9" ht="13.9" customHeight="1">
      <c r="A31" s="37" t="s">
        <v>382</v>
      </c>
      <c r="B31" s="37" t="s">
        <v>352</v>
      </c>
      <c r="C31" s="37" t="s">
        <v>353</v>
      </c>
      <c r="D31" s="96">
        <v>250</v>
      </c>
      <c r="E31" s="96">
        <v>0</v>
      </c>
      <c r="F31" s="96">
        <v>125</v>
      </c>
      <c r="G31" s="37" t="s">
        <v>354</v>
      </c>
      <c r="H31" s="96">
        <v>1900</v>
      </c>
      <c r="I31" s="96">
        <f t="shared" si="0"/>
        <v>475000</v>
      </c>
    </row>
    <row r="32" spans="1:9" ht="13.9" customHeight="1">
      <c r="A32" s="37" t="s">
        <v>382</v>
      </c>
      <c r="B32" s="37" t="s">
        <v>352</v>
      </c>
      <c r="C32" s="37" t="s">
        <v>353</v>
      </c>
      <c r="D32" s="96">
        <v>250</v>
      </c>
      <c r="E32" s="96">
        <v>0</v>
      </c>
      <c r="F32" s="96">
        <v>125</v>
      </c>
      <c r="G32" s="37" t="s">
        <v>354</v>
      </c>
      <c r="H32" s="96">
        <v>1900</v>
      </c>
      <c r="I32" s="96">
        <f t="shared" si="0"/>
        <v>475000</v>
      </c>
    </row>
    <row r="33" spans="1:9" ht="13.9" customHeight="1">
      <c r="A33" s="37" t="s">
        <v>383</v>
      </c>
      <c r="B33" s="37" t="s">
        <v>352</v>
      </c>
      <c r="C33" s="37" t="s">
        <v>353</v>
      </c>
      <c r="D33" s="96">
        <v>30</v>
      </c>
      <c r="E33" s="96">
        <v>0</v>
      </c>
      <c r="F33" s="96">
        <v>15</v>
      </c>
      <c r="G33" s="37" t="s">
        <v>354</v>
      </c>
      <c r="H33" s="96">
        <v>12357</v>
      </c>
      <c r="I33" s="96">
        <f t="shared" si="0"/>
        <v>370710</v>
      </c>
    </row>
    <row r="34" spans="1:9" ht="13.9" customHeight="1">
      <c r="A34" s="37" t="s">
        <v>383</v>
      </c>
      <c r="B34" s="37" t="s">
        <v>352</v>
      </c>
      <c r="C34" s="37" t="s">
        <v>353</v>
      </c>
      <c r="D34" s="96">
        <v>30</v>
      </c>
      <c r="E34" s="96">
        <v>0</v>
      </c>
      <c r="F34" s="96">
        <v>15</v>
      </c>
      <c r="G34" s="37" t="s">
        <v>354</v>
      </c>
      <c r="H34" s="96">
        <v>12357</v>
      </c>
      <c r="I34" s="96">
        <f t="shared" si="0"/>
        <v>370710</v>
      </c>
    </row>
    <row r="35" spans="1:9" ht="13.9" customHeight="1">
      <c r="A35" s="37" t="s">
        <v>384</v>
      </c>
      <c r="B35" s="37" t="s">
        <v>352</v>
      </c>
      <c r="C35" s="37" t="s">
        <v>353</v>
      </c>
      <c r="D35" s="96">
        <v>11</v>
      </c>
      <c r="E35" s="96">
        <v>0</v>
      </c>
      <c r="F35" s="97">
        <v>5.5</v>
      </c>
      <c r="G35" s="37" t="s">
        <v>354</v>
      </c>
      <c r="H35" s="96">
        <v>65000</v>
      </c>
      <c r="I35" s="96">
        <f t="shared" si="0"/>
        <v>715000</v>
      </c>
    </row>
    <row r="36" spans="1:9" ht="13.9" customHeight="1">
      <c r="A36" s="37" t="s">
        <v>384</v>
      </c>
      <c r="B36" s="37" t="s">
        <v>352</v>
      </c>
      <c r="C36" s="37" t="s">
        <v>353</v>
      </c>
      <c r="D36" s="96">
        <v>11</v>
      </c>
      <c r="E36" s="96">
        <v>0</v>
      </c>
      <c r="F36" s="97">
        <v>5.5</v>
      </c>
      <c r="G36" s="37" t="s">
        <v>354</v>
      </c>
      <c r="H36" s="96">
        <v>65000</v>
      </c>
      <c r="I36" s="96">
        <f t="shared" si="0"/>
        <v>715000</v>
      </c>
    </row>
    <row r="37" spans="1:9" ht="13.9" customHeight="1">
      <c r="A37" s="37" t="s">
        <v>385</v>
      </c>
      <c r="B37" s="37" t="s">
        <v>352</v>
      </c>
      <c r="C37" s="37" t="s">
        <v>353</v>
      </c>
      <c r="D37" s="96">
        <v>14</v>
      </c>
      <c r="E37" s="96">
        <v>0</v>
      </c>
      <c r="F37" s="96">
        <v>7</v>
      </c>
      <c r="G37" s="37" t="s">
        <v>354</v>
      </c>
      <c r="H37" s="96">
        <v>8000</v>
      </c>
      <c r="I37" s="96">
        <f t="shared" si="0"/>
        <v>112000</v>
      </c>
    </row>
    <row r="38" spans="1:9" ht="13.9" customHeight="1">
      <c r="A38" s="37" t="s">
        <v>385</v>
      </c>
      <c r="B38" s="37" t="s">
        <v>352</v>
      </c>
      <c r="C38" s="37" t="s">
        <v>353</v>
      </c>
      <c r="D38" s="96">
        <v>14</v>
      </c>
      <c r="E38" s="96">
        <v>0</v>
      </c>
      <c r="F38" s="96">
        <v>7</v>
      </c>
      <c r="G38" s="37" t="s">
        <v>354</v>
      </c>
      <c r="H38" s="96">
        <v>8000</v>
      </c>
      <c r="I38" s="96">
        <f t="shared" si="0"/>
        <v>112000</v>
      </c>
    </row>
    <row r="39" spans="1:9" ht="13.9" customHeight="1">
      <c r="A39" s="37" t="s">
        <v>386</v>
      </c>
      <c r="B39" s="37" t="s">
        <v>387</v>
      </c>
      <c r="C39" s="37" t="s">
        <v>353</v>
      </c>
      <c r="D39" s="96">
        <v>6</v>
      </c>
      <c r="E39" s="96">
        <v>0</v>
      </c>
      <c r="F39" s="96">
        <v>3</v>
      </c>
      <c r="G39" s="37" t="s">
        <v>354</v>
      </c>
      <c r="H39" s="96">
        <v>22000</v>
      </c>
      <c r="I39" s="96">
        <f t="shared" si="0"/>
        <v>132000</v>
      </c>
    </row>
    <row r="40" spans="1:9" ht="13.9" customHeight="1">
      <c r="A40" s="37" t="s">
        <v>386</v>
      </c>
      <c r="B40" s="37" t="s">
        <v>387</v>
      </c>
      <c r="C40" s="37" t="s">
        <v>353</v>
      </c>
      <c r="D40" s="96">
        <v>6</v>
      </c>
      <c r="E40" s="96">
        <v>0</v>
      </c>
      <c r="F40" s="96">
        <v>3</v>
      </c>
      <c r="G40" s="37" t="s">
        <v>354</v>
      </c>
      <c r="H40" s="96">
        <v>22000</v>
      </c>
      <c r="I40" s="96">
        <f t="shared" si="0"/>
        <v>132000</v>
      </c>
    </row>
    <row r="41" spans="1:9" ht="13.9" customHeight="1">
      <c r="A41" s="37" t="s">
        <v>356</v>
      </c>
      <c r="B41" s="37" t="s">
        <v>352</v>
      </c>
      <c r="C41" s="37" t="s">
        <v>353</v>
      </c>
      <c r="D41" s="96">
        <v>5</v>
      </c>
      <c r="E41" s="96">
        <v>0</v>
      </c>
      <c r="F41" s="97">
        <v>2.5</v>
      </c>
      <c r="G41" s="37" t="s">
        <v>354</v>
      </c>
      <c r="H41" s="96">
        <v>36000</v>
      </c>
      <c r="I41" s="96">
        <f t="shared" si="0"/>
        <v>180000</v>
      </c>
    </row>
    <row r="42" spans="1:9" ht="13.9" customHeight="1">
      <c r="A42" s="37" t="s">
        <v>356</v>
      </c>
      <c r="B42" s="37" t="s">
        <v>352</v>
      </c>
      <c r="C42" s="37" t="s">
        <v>353</v>
      </c>
      <c r="D42" s="96">
        <v>5</v>
      </c>
      <c r="E42" s="96">
        <v>0</v>
      </c>
      <c r="F42" s="97">
        <v>2.5</v>
      </c>
      <c r="G42" s="37" t="s">
        <v>354</v>
      </c>
      <c r="H42" s="96">
        <v>36000</v>
      </c>
      <c r="I42" s="96">
        <f t="shared" si="0"/>
        <v>180000</v>
      </c>
    </row>
    <row r="43" spans="1:9" ht="13.9" customHeight="1">
      <c r="A43" s="37" t="s">
        <v>388</v>
      </c>
      <c r="B43" s="37" t="s">
        <v>387</v>
      </c>
      <c r="C43" s="37" t="s">
        <v>353</v>
      </c>
      <c r="D43" s="96">
        <v>5</v>
      </c>
      <c r="E43" s="96">
        <v>0</v>
      </c>
      <c r="F43" s="97">
        <v>2.5</v>
      </c>
      <c r="G43" s="37" t="s">
        <v>354</v>
      </c>
      <c r="H43" s="96">
        <v>22000</v>
      </c>
      <c r="I43" s="96">
        <f t="shared" si="0"/>
        <v>110000</v>
      </c>
    </row>
    <row r="44" spans="1:9" ht="13.9" customHeight="1">
      <c r="A44" s="37" t="s">
        <v>388</v>
      </c>
      <c r="B44" s="37" t="s">
        <v>387</v>
      </c>
      <c r="C44" s="37" t="s">
        <v>353</v>
      </c>
      <c r="D44" s="96">
        <v>5</v>
      </c>
      <c r="E44" s="96">
        <v>0</v>
      </c>
      <c r="F44" s="97">
        <v>2.5</v>
      </c>
      <c r="G44" s="37" t="s">
        <v>354</v>
      </c>
      <c r="H44" s="96">
        <v>22000</v>
      </c>
      <c r="I44" s="96">
        <f t="shared" si="0"/>
        <v>110000</v>
      </c>
    </row>
    <row r="45" spans="1:9" ht="13.9" customHeight="1">
      <c r="A45" s="37" t="s">
        <v>389</v>
      </c>
      <c r="B45" s="37" t="s">
        <v>352</v>
      </c>
      <c r="C45" s="37" t="s">
        <v>353</v>
      </c>
      <c r="D45" s="96">
        <v>20</v>
      </c>
      <c r="E45" s="96">
        <v>0</v>
      </c>
      <c r="F45" s="96">
        <v>10</v>
      </c>
      <c r="G45" s="37" t="s">
        <v>390</v>
      </c>
      <c r="H45" s="96">
        <v>99000</v>
      </c>
      <c r="I45" s="96">
        <f t="shared" si="0"/>
        <v>1980000</v>
      </c>
    </row>
    <row r="46" spans="1:9" ht="13.9" customHeight="1">
      <c r="A46" s="37" t="s">
        <v>389</v>
      </c>
      <c r="B46" s="37" t="s">
        <v>352</v>
      </c>
      <c r="C46" s="37" t="s">
        <v>353</v>
      </c>
      <c r="D46" s="96">
        <v>20</v>
      </c>
      <c r="E46" s="96">
        <v>0</v>
      </c>
      <c r="F46" s="96">
        <v>10</v>
      </c>
      <c r="G46" s="37" t="s">
        <v>390</v>
      </c>
      <c r="H46" s="96">
        <v>99000</v>
      </c>
      <c r="I46" s="96">
        <f t="shared" si="0"/>
        <v>1980000</v>
      </c>
    </row>
    <row r="47" spans="1:9" ht="13.9" customHeight="1">
      <c r="A47" s="37" t="s">
        <v>391</v>
      </c>
      <c r="B47" s="37" t="s">
        <v>352</v>
      </c>
      <c r="C47" s="37" t="s">
        <v>353</v>
      </c>
      <c r="D47" s="96">
        <v>4</v>
      </c>
      <c r="E47" s="96">
        <v>0</v>
      </c>
      <c r="F47" s="96">
        <v>2</v>
      </c>
      <c r="G47" s="37" t="s">
        <v>354</v>
      </c>
      <c r="H47" s="96">
        <v>247000</v>
      </c>
      <c r="I47" s="96">
        <f t="shared" si="0"/>
        <v>988000</v>
      </c>
    </row>
    <row r="48" spans="1:9" ht="13.9" customHeight="1">
      <c r="A48" s="37" t="s">
        <v>391</v>
      </c>
      <c r="B48" s="37" t="s">
        <v>352</v>
      </c>
      <c r="C48" s="37" t="s">
        <v>353</v>
      </c>
      <c r="D48" s="96">
        <v>4</v>
      </c>
      <c r="E48" s="96">
        <v>0</v>
      </c>
      <c r="F48" s="96">
        <v>2</v>
      </c>
      <c r="G48" s="37" t="s">
        <v>354</v>
      </c>
      <c r="H48" s="96">
        <v>247000</v>
      </c>
      <c r="I48" s="96">
        <f t="shared" si="0"/>
        <v>988000</v>
      </c>
    </row>
    <row r="49" spans="1:9" ht="13.9" customHeight="1">
      <c r="A49" s="37" t="s">
        <v>392</v>
      </c>
      <c r="B49" s="37" t="s">
        <v>352</v>
      </c>
      <c r="C49" s="37" t="s">
        <v>353</v>
      </c>
      <c r="D49" s="96">
        <v>14</v>
      </c>
      <c r="E49" s="96">
        <v>0</v>
      </c>
      <c r="F49" s="96">
        <v>7</v>
      </c>
      <c r="G49" s="37" t="s">
        <v>354</v>
      </c>
      <c r="H49" s="96">
        <v>41000</v>
      </c>
      <c r="I49" s="96">
        <f t="shared" si="0"/>
        <v>574000</v>
      </c>
    </row>
    <row r="50" spans="1:9" ht="13.9" customHeight="1">
      <c r="A50" s="37" t="s">
        <v>392</v>
      </c>
      <c r="B50" s="37" t="s">
        <v>352</v>
      </c>
      <c r="C50" s="37" t="s">
        <v>353</v>
      </c>
      <c r="D50" s="96">
        <v>14</v>
      </c>
      <c r="E50" s="96">
        <v>0</v>
      </c>
      <c r="F50" s="96">
        <v>7</v>
      </c>
      <c r="G50" s="37" t="s">
        <v>354</v>
      </c>
      <c r="H50" s="96">
        <v>41000</v>
      </c>
      <c r="I50" s="96">
        <f t="shared" si="0"/>
        <v>574000</v>
      </c>
    </row>
    <row r="51" spans="1:9" ht="13.9" customHeight="1">
      <c r="A51" s="37" t="s">
        <v>393</v>
      </c>
      <c r="B51" s="37" t="s">
        <v>352</v>
      </c>
      <c r="C51" s="37" t="s">
        <v>353</v>
      </c>
      <c r="D51" s="96">
        <v>50</v>
      </c>
      <c r="E51" s="96">
        <v>0</v>
      </c>
      <c r="F51" s="96">
        <v>25</v>
      </c>
      <c r="G51" s="37" t="s">
        <v>354</v>
      </c>
      <c r="H51" s="96">
        <v>7500</v>
      </c>
      <c r="I51" s="96">
        <f t="shared" si="0"/>
        <v>375000</v>
      </c>
    </row>
    <row r="52" spans="1:9" ht="13.9" customHeight="1">
      <c r="A52" s="37" t="s">
        <v>393</v>
      </c>
      <c r="B52" s="37" t="s">
        <v>352</v>
      </c>
      <c r="C52" s="37" t="s">
        <v>353</v>
      </c>
      <c r="D52" s="96">
        <v>50</v>
      </c>
      <c r="E52" s="96">
        <v>0</v>
      </c>
      <c r="F52" s="96">
        <v>25</v>
      </c>
      <c r="G52" s="37" t="s">
        <v>354</v>
      </c>
      <c r="H52" s="96">
        <v>7500</v>
      </c>
      <c r="I52" s="96">
        <f t="shared" si="0"/>
        <v>375000</v>
      </c>
    </row>
    <row r="53" spans="1:9" ht="13.9" customHeight="1">
      <c r="A53" s="37" t="s">
        <v>394</v>
      </c>
      <c r="B53" s="37" t="s">
        <v>387</v>
      </c>
      <c r="C53" s="37" t="s">
        <v>353</v>
      </c>
      <c r="D53" s="96">
        <v>2</v>
      </c>
      <c r="E53" s="96">
        <v>0</v>
      </c>
      <c r="F53" s="96">
        <v>1</v>
      </c>
      <c r="G53" s="37" t="s">
        <v>354</v>
      </c>
      <c r="H53" s="96">
        <v>190700</v>
      </c>
      <c r="I53" s="96">
        <f t="shared" si="0"/>
        <v>381400</v>
      </c>
    </row>
    <row r="54" spans="1:9" ht="13.9" customHeight="1">
      <c r="A54" s="37" t="s">
        <v>394</v>
      </c>
      <c r="B54" s="37" t="s">
        <v>387</v>
      </c>
      <c r="C54" s="37" t="s">
        <v>353</v>
      </c>
      <c r="D54" s="96">
        <v>2</v>
      </c>
      <c r="E54" s="96">
        <v>0</v>
      </c>
      <c r="F54" s="96">
        <v>1</v>
      </c>
      <c r="G54" s="37" t="s">
        <v>354</v>
      </c>
      <c r="H54" s="96">
        <v>190700</v>
      </c>
      <c r="I54" s="96">
        <f t="shared" si="0"/>
        <v>381400</v>
      </c>
    </row>
    <row r="55" spans="1:9" ht="13.9" customHeight="1">
      <c r="A55" s="37" t="s">
        <v>395</v>
      </c>
      <c r="B55" s="37" t="s">
        <v>352</v>
      </c>
      <c r="C55" s="37" t="s">
        <v>353</v>
      </c>
      <c r="D55" s="96">
        <v>20</v>
      </c>
      <c r="E55" s="96">
        <v>0</v>
      </c>
      <c r="F55" s="96">
        <v>10</v>
      </c>
      <c r="G55" s="37" t="s">
        <v>354</v>
      </c>
      <c r="H55" s="96">
        <v>16000</v>
      </c>
      <c r="I55" s="96">
        <f t="shared" si="0"/>
        <v>320000</v>
      </c>
    </row>
    <row r="56" spans="1:9" ht="13.9" customHeight="1">
      <c r="A56" s="37" t="s">
        <v>395</v>
      </c>
      <c r="B56" s="37" t="s">
        <v>352</v>
      </c>
      <c r="C56" s="37" t="s">
        <v>353</v>
      </c>
      <c r="D56" s="96">
        <v>20</v>
      </c>
      <c r="E56" s="96">
        <v>0</v>
      </c>
      <c r="F56" s="96">
        <v>10</v>
      </c>
      <c r="G56" s="37" t="s">
        <v>354</v>
      </c>
      <c r="H56" s="96">
        <v>16000</v>
      </c>
      <c r="I56" s="96">
        <f t="shared" si="0"/>
        <v>320000</v>
      </c>
    </row>
    <row r="57" spans="1:9" ht="13.9" customHeight="1">
      <c r="A57" s="37" t="s">
        <v>396</v>
      </c>
      <c r="B57" s="37" t="s">
        <v>387</v>
      </c>
      <c r="C57" s="37" t="s">
        <v>353</v>
      </c>
      <c r="D57" s="96">
        <v>20</v>
      </c>
      <c r="E57" s="96">
        <v>0</v>
      </c>
      <c r="F57" s="96">
        <v>10</v>
      </c>
      <c r="G57" s="37" t="s">
        <v>354</v>
      </c>
      <c r="H57" s="96">
        <v>26000</v>
      </c>
      <c r="I57" s="96">
        <f t="shared" si="0"/>
        <v>520000</v>
      </c>
    </row>
    <row r="58" spans="1:9" ht="13.9" customHeight="1">
      <c r="A58" s="37" t="s">
        <v>396</v>
      </c>
      <c r="B58" s="37" t="s">
        <v>387</v>
      </c>
      <c r="C58" s="37" t="s">
        <v>353</v>
      </c>
      <c r="D58" s="96">
        <v>20</v>
      </c>
      <c r="E58" s="96">
        <v>0</v>
      </c>
      <c r="F58" s="96">
        <v>10</v>
      </c>
      <c r="G58" s="37" t="s">
        <v>354</v>
      </c>
      <c r="H58" s="96">
        <v>26000</v>
      </c>
      <c r="I58" s="96">
        <f t="shared" si="0"/>
        <v>520000</v>
      </c>
    </row>
    <row r="59" spans="1:9">
      <c r="A59" s="37" t="s">
        <v>397</v>
      </c>
      <c r="B59" s="37" t="s">
        <v>352</v>
      </c>
      <c r="C59" s="37" t="s">
        <v>353</v>
      </c>
      <c r="D59" s="96">
        <v>4</v>
      </c>
      <c r="E59" s="96">
        <v>4</v>
      </c>
      <c r="F59" s="96">
        <v>2</v>
      </c>
      <c r="G59" s="37" t="s">
        <v>354</v>
      </c>
      <c r="H59" s="96">
        <v>95000</v>
      </c>
      <c r="I59" s="96">
        <f t="shared" si="0"/>
        <v>380000</v>
      </c>
    </row>
    <row r="60" spans="1:9">
      <c r="A60" s="37" t="s">
        <v>397</v>
      </c>
      <c r="B60" s="37" t="s">
        <v>352</v>
      </c>
      <c r="C60" s="37" t="s">
        <v>353</v>
      </c>
      <c r="D60" s="96">
        <v>4</v>
      </c>
      <c r="E60" s="96">
        <v>4</v>
      </c>
      <c r="F60" s="96">
        <v>2</v>
      </c>
      <c r="G60" s="37" t="s">
        <v>354</v>
      </c>
      <c r="H60" s="96">
        <v>95000</v>
      </c>
      <c r="I60" s="96">
        <f t="shared" si="0"/>
        <v>380000</v>
      </c>
    </row>
    <row r="61" spans="1:9" ht="13.9" customHeight="1">
      <c r="A61" s="37" t="s">
        <v>331</v>
      </c>
      <c r="B61" s="37" t="s">
        <v>352</v>
      </c>
      <c r="C61" s="37" t="s">
        <v>353</v>
      </c>
      <c r="D61" s="96">
        <v>6</v>
      </c>
      <c r="E61" s="96">
        <v>0</v>
      </c>
      <c r="F61" s="96">
        <v>3</v>
      </c>
      <c r="G61" s="37" t="s">
        <v>354</v>
      </c>
      <c r="H61" s="96">
        <v>75000</v>
      </c>
      <c r="I61" s="96">
        <f t="shared" si="0"/>
        <v>450000</v>
      </c>
    </row>
    <row r="62" spans="1:9" ht="13.9" customHeight="1">
      <c r="A62" s="37" t="s">
        <v>331</v>
      </c>
      <c r="B62" s="37" t="s">
        <v>352</v>
      </c>
      <c r="C62" s="37" t="s">
        <v>353</v>
      </c>
      <c r="D62" s="96">
        <v>6</v>
      </c>
      <c r="E62" s="96">
        <v>0</v>
      </c>
      <c r="F62" s="96">
        <v>3</v>
      </c>
      <c r="G62" s="37" t="s">
        <v>354</v>
      </c>
      <c r="H62" s="96">
        <v>75000</v>
      </c>
      <c r="I62" s="96">
        <f t="shared" si="0"/>
        <v>450000</v>
      </c>
    </row>
    <row r="63" spans="1:9" ht="13.9" customHeight="1">
      <c r="A63" s="37" t="s">
        <v>398</v>
      </c>
      <c r="B63" s="37" t="s">
        <v>352</v>
      </c>
      <c r="C63" s="37" t="s">
        <v>353</v>
      </c>
      <c r="D63" s="96">
        <v>15</v>
      </c>
      <c r="E63" s="96">
        <v>0</v>
      </c>
      <c r="F63" s="96">
        <v>15</v>
      </c>
      <c r="G63" s="37" t="s">
        <v>354</v>
      </c>
      <c r="H63" s="96">
        <v>35798</v>
      </c>
      <c r="I63" s="96">
        <f t="shared" si="0"/>
        <v>536970</v>
      </c>
    </row>
    <row r="64" spans="1:9" ht="13.9" customHeight="1">
      <c r="A64" s="37" t="s">
        <v>399</v>
      </c>
      <c r="B64" s="37" t="s">
        <v>352</v>
      </c>
      <c r="C64" s="37" t="s">
        <v>353</v>
      </c>
      <c r="D64" s="96">
        <v>6</v>
      </c>
      <c r="E64" s="96">
        <v>0</v>
      </c>
      <c r="F64" s="96">
        <v>6</v>
      </c>
      <c r="G64" s="37" t="s">
        <v>354</v>
      </c>
      <c r="H64" s="96">
        <v>136900</v>
      </c>
      <c r="I64" s="96">
        <f t="shared" si="0"/>
        <v>821400</v>
      </c>
    </row>
    <row r="65" spans="1:9" ht="13.9" customHeight="1">
      <c r="A65" s="37" t="s">
        <v>400</v>
      </c>
      <c r="B65" s="37" t="s">
        <v>352</v>
      </c>
      <c r="C65" s="37" t="s">
        <v>353</v>
      </c>
      <c r="D65" s="96">
        <v>25</v>
      </c>
      <c r="E65" s="96">
        <v>0</v>
      </c>
      <c r="F65" s="96">
        <v>25</v>
      </c>
      <c r="G65" s="37" t="s">
        <v>354</v>
      </c>
      <c r="H65" s="96">
        <v>25000</v>
      </c>
      <c r="I65" s="96">
        <f t="shared" ref="I65:I110" si="1">(H65*D65)</f>
        <v>625000</v>
      </c>
    </row>
    <row r="66" spans="1:9" ht="13.9" customHeight="1">
      <c r="A66" s="37" t="s">
        <v>401</v>
      </c>
      <c r="B66" s="37" t="s">
        <v>352</v>
      </c>
      <c r="C66" s="37" t="s">
        <v>353</v>
      </c>
      <c r="D66" s="96">
        <v>25</v>
      </c>
      <c r="E66" s="96">
        <v>0</v>
      </c>
      <c r="F66" s="96">
        <v>25</v>
      </c>
      <c r="G66" s="37" t="s">
        <v>354</v>
      </c>
      <c r="H66" s="96">
        <v>25000</v>
      </c>
      <c r="I66" s="96">
        <f t="shared" si="1"/>
        <v>625000</v>
      </c>
    </row>
    <row r="67" spans="1:9" ht="13.9" customHeight="1">
      <c r="A67" s="37" t="s">
        <v>365</v>
      </c>
      <c r="B67" s="37" t="s">
        <v>352</v>
      </c>
      <c r="C67" s="37" t="s">
        <v>353</v>
      </c>
      <c r="D67" s="96">
        <v>5</v>
      </c>
      <c r="E67" s="96">
        <v>0</v>
      </c>
      <c r="F67" s="96">
        <v>5</v>
      </c>
      <c r="G67" s="37" t="s">
        <v>354</v>
      </c>
      <c r="H67" s="96">
        <v>40000</v>
      </c>
      <c r="I67" s="96">
        <f t="shared" si="1"/>
        <v>200000</v>
      </c>
    </row>
    <row r="68" spans="1:9" ht="13.9" customHeight="1">
      <c r="A68" s="37" t="s">
        <v>402</v>
      </c>
      <c r="B68" s="37" t="s">
        <v>352</v>
      </c>
      <c r="C68" s="37" t="s">
        <v>353</v>
      </c>
      <c r="D68" s="96">
        <v>1</v>
      </c>
      <c r="E68" s="96">
        <v>0</v>
      </c>
      <c r="F68" s="96">
        <v>1</v>
      </c>
      <c r="G68" s="37" t="s">
        <v>354</v>
      </c>
      <c r="H68" s="96">
        <v>14000</v>
      </c>
      <c r="I68" s="96">
        <f t="shared" si="1"/>
        <v>14000</v>
      </c>
    </row>
    <row r="69" spans="1:9" ht="13.9" customHeight="1">
      <c r="A69" s="37" t="s">
        <v>403</v>
      </c>
      <c r="B69" s="37" t="s">
        <v>352</v>
      </c>
      <c r="C69" s="37" t="s">
        <v>353</v>
      </c>
      <c r="D69" s="96">
        <v>1</v>
      </c>
      <c r="E69" s="96">
        <v>0</v>
      </c>
      <c r="F69" s="96">
        <v>1</v>
      </c>
      <c r="G69" s="37" t="s">
        <v>354</v>
      </c>
      <c r="H69" s="96">
        <v>12000</v>
      </c>
      <c r="I69" s="96">
        <f t="shared" si="1"/>
        <v>12000</v>
      </c>
    </row>
    <row r="70" spans="1:9" ht="13.9" customHeight="1">
      <c r="A70" s="37" t="s">
        <v>404</v>
      </c>
      <c r="B70" s="37" t="s">
        <v>352</v>
      </c>
      <c r="C70" s="37" t="s">
        <v>353</v>
      </c>
      <c r="D70" s="96">
        <v>12</v>
      </c>
      <c r="E70" s="96">
        <v>0</v>
      </c>
      <c r="F70" s="96">
        <v>12</v>
      </c>
      <c r="G70" s="37" t="s">
        <v>354</v>
      </c>
      <c r="H70" s="96">
        <v>89250</v>
      </c>
      <c r="I70" s="96">
        <f t="shared" si="1"/>
        <v>1071000</v>
      </c>
    </row>
    <row r="71" spans="1:9" ht="13.9" customHeight="1">
      <c r="A71" s="37" t="s">
        <v>405</v>
      </c>
      <c r="B71" s="37" t="s">
        <v>406</v>
      </c>
      <c r="C71" s="37" t="s">
        <v>353</v>
      </c>
      <c r="D71" s="96">
        <v>188</v>
      </c>
      <c r="E71" s="96">
        <v>0</v>
      </c>
      <c r="F71" s="96">
        <v>188</v>
      </c>
      <c r="G71" s="37" t="s">
        <v>354</v>
      </c>
      <c r="H71" s="96">
        <v>24000</v>
      </c>
      <c r="I71" s="96">
        <f t="shared" si="1"/>
        <v>4512000</v>
      </c>
    </row>
    <row r="72" spans="1:9" ht="13.9" customHeight="1">
      <c r="A72" s="37" t="s">
        <v>407</v>
      </c>
      <c r="B72" s="37" t="s">
        <v>406</v>
      </c>
      <c r="C72" s="37" t="s">
        <v>353</v>
      </c>
      <c r="D72" s="96">
        <v>99</v>
      </c>
      <c r="E72" s="96">
        <v>0</v>
      </c>
      <c r="F72" s="96">
        <v>99</v>
      </c>
      <c r="G72" s="37" t="s">
        <v>354</v>
      </c>
      <c r="H72" s="96">
        <v>24000</v>
      </c>
      <c r="I72" s="96">
        <f t="shared" si="1"/>
        <v>2376000</v>
      </c>
    </row>
    <row r="73" spans="1:9" ht="13.9" customHeight="1">
      <c r="A73" s="37" t="s">
        <v>408</v>
      </c>
      <c r="B73" s="37" t="s">
        <v>406</v>
      </c>
      <c r="C73" s="37" t="s">
        <v>353</v>
      </c>
      <c r="D73" s="96">
        <v>110</v>
      </c>
      <c r="E73" s="96">
        <v>0</v>
      </c>
      <c r="F73" s="96">
        <v>110</v>
      </c>
      <c r="G73" s="37" t="s">
        <v>354</v>
      </c>
      <c r="H73" s="96">
        <v>24000</v>
      </c>
      <c r="I73" s="96">
        <f t="shared" si="1"/>
        <v>2640000</v>
      </c>
    </row>
    <row r="74" spans="1:9" ht="13.9" customHeight="1">
      <c r="A74" s="37" t="s">
        <v>409</v>
      </c>
      <c r="B74" s="37" t="s">
        <v>406</v>
      </c>
      <c r="C74" s="37" t="s">
        <v>353</v>
      </c>
      <c r="D74" s="96">
        <v>10</v>
      </c>
      <c r="E74" s="96">
        <v>0</v>
      </c>
      <c r="F74" s="96">
        <v>10</v>
      </c>
      <c r="G74" s="37" t="s">
        <v>354</v>
      </c>
      <c r="H74" s="96">
        <v>24000</v>
      </c>
      <c r="I74" s="96">
        <f t="shared" si="1"/>
        <v>240000</v>
      </c>
    </row>
    <row r="75" spans="1:9" ht="13.9" customHeight="1">
      <c r="A75" s="37" t="s">
        <v>410</v>
      </c>
      <c r="B75" s="37" t="s">
        <v>406</v>
      </c>
      <c r="C75" s="37" t="s">
        <v>353</v>
      </c>
      <c r="D75" s="96">
        <v>50</v>
      </c>
      <c r="E75" s="96">
        <v>0</v>
      </c>
      <c r="F75" s="96">
        <v>50</v>
      </c>
      <c r="G75" s="37" t="s">
        <v>354</v>
      </c>
      <c r="H75" s="96">
        <v>24000</v>
      </c>
      <c r="I75" s="96">
        <f t="shared" si="1"/>
        <v>1200000</v>
      </c>
    </row>
    <row r="76" spans="1:9" ht="13.9" customHeight="1">
      <c r="A76" s="37" t="s">
        <v>411</v>
      </c>
      <c r="B76" s="37" t="s">
        <v>406</v>
      </c>
      <c r="C76" s="37" t="s">
        <v>353</v>
      </c>
      <c r="D76" s="96">
        <v>10</v>
      </c>
      <c r="E76" s="96">
        <v>0</v>
      </c>
      <c r="F76" s="96">
        <v>10</v>
      </c>
      <c r="G76" s="37" t="s">
        <v>354</v>
      </c>
      <c r="H76" s="96">
        <v>24000</v>
      </c>
      <c r="I76" s="96">
        <f t="shared" si="1"/>
        <v>240000</v>
      </c>
    </row>
    <row r="77" spans="1:9" ht="13.9" customHeight="1">
      <c r="A77" s="37" t="s">
        <v>411</v>
      </c>
      <c r="B77" s="37" t="s">
        <v>406</v>
      </c>
      <c r="C77" s="37" t="s">
        <v>353</v>
      </c>
      <c r="D77" s="96">
        <v>1</v>
      </c>
      <c r="E77" s="96">
        <v>0</v>
      </c>
      <c r="F77" s="96">
        <v>1</v>
      </c>
      <c r="G77" s="37" t="s">
        <v>354</v>
      </c>
      <c r="H77" s="96">
        <v>24000</v>
      </c>
      <c r="I77" s="96">
        <f t="shared" si="1"/>
        <v>24000</v>
      </c>
    </row>
    <row r="78" spans="1:9" ht="13.9" customHeight="1">
      <c r="A78" s="37" t="s">
        <v>412</v>
      </c>
      <c r="B78" s="37" t="s">
        <v>352</v>
      </c>
      <c r="C78" s="37" t="s">
        <v>353</v>
      </c>
      <c r="D78" s="96">
        <v>22</v>
      </c>
      <c r="E78" s="96">
        <v>0</v>
      </c>
      <c r="F78" s="96">
        <v>11</v>
      </c>
      <c r="G78" s="37" t="s">
        <v>390</v>
      </c>
      <c r="H78" s="96">
        <v>99000</v>
      </c>
      <c r="I78" s="96">
        <f t="shared" si="1"/>
        <v>2178000</v>
      </c>
    </row>
    <row r="79" spans="1:9" ht="13.9" customHeight="1">
      <c r="A79" s="37" t="s">
        <v>412</v>
      </c>
      <c r="B79" s="37" t="s">
        <v>352</v>
      </c>
      <c r="C79" s="37" t="s">
        <v>353</v>
      </c>
      <c r="D79" s="96">
        <v>22</v>
      </c>
      <c r="E79" s="96">
        <v>0</v>
      </c>
      <c r="F79" s="96">
        <v>11</v>
      </c>
      <c r="G79" s="37" t="s">
        <v>390</v>
      </c>
      <c r="H79" s="96">
        <v>99000</v>
      </c>
      <c r="I79" s="96">
        <f t="shared" si="1"/>
        <v>2178000</v>
      </c>
    </row>
    <row r="80" spans="1:9">
      <c r="A80" s="37" t="s">
        <v>413</v>
      </c>
      <c r="B80" s="37" t="s">
        <v>352</v>
      </c>
      <c r="C80" s="37" t="s">
        <v>353</v>
      </c>
      <c r="D80" s="96">
        <v>10</v>
      </c>
      <c r="E80" s="96">
        <v>10</v>
      </c>
      <c r="F80" s="96">
        <v>10</v>
      </c>
      <c r="G80" s="37" t="s">
        <v>354</v>
      </c>
      <c r="H80" s="96">
        <v>99000</v>
      </c>
      <c r="I80" s="96">
        <f t="shared" si="1"/>
        <v>990000</v>
      </c>
    </row>
    <row r="81" spans="1:9">
      <c r="A81" s="37" t="s">
        <v>414</v>
      </c>
      <c r="B81" s="37" t="s">
        <v>352</v>
      </c>
      <c r="C81" s="37" t="s">
        <v>353</v>
      </c>
      <c r="D81" s="96">
        <v>10</v>
      </c>
      <c r="E81" s="96">
        <v>10</v>
      </c>
      <c r="F81" s="96">
        <v>10</v>
      </c>
      <c r="G81" s="37" t="s">
        <v>354</v>
      </c>
      <c r="H81" s="96">
        <v>99000</v>
      </c>
      <c r="I81" s="96">
        <f t="shared" si="1"/>
        <v>990000</v>
      </c>
    </row>
    <row r="82" spans="1:9" ht="13.9" customHeight="1">
      <c r="A82" s="37" t="s">
        <v>415</v>
      </c>
      <c r="B82" s="37" t="s">
        <v>352</v>
      </c>
      <c r="C82" s="37" t="s">
        <v>353</v>
      </c>
      <c r="D82" s="96">
        <v>4</v>
      </c>
      <c r="E82" s="96">
        <v>0</v>
      </c>
      <c r="F82" s="96">
        <v>4</v>
      </c>
      <c r="G82" s="37" t="s">
        <v>354</v>
      </c>
      <c r="H82" s="96">
        <v>88250</v>
      </c>
      <c r="I82" s="96">
        <f t="shared" si="1"/>
        <v>353000</v>
      </c>
    </row>
    <row r="83" spans="1:9" ht="13.9" customHeight="1">
      <c r="A83" s="37" t="s">
        <v>416</v>
      </c>
      <c r="B83" s="37" t="s">
        <v>352</v>
      </c>
      <c r="C83" s="37" t="s">
        <v>353</v>
      </c>
      <c r="D83" s="96">
        <v>2</v>
      </c>
      <c r="E83" s="96">
        <v>0</v>
      </c>
      <c r="F83" s="96">
        <v>2</v>
      </c>
      <c r="G83" s="37" t="s">
        <v>354</v>
      </c>
      <c r="H83" s="96">
        <v>99454</v>
      </c>
      <c r="I83" s="96">
        <f t="shared" si="1"/>
        <v>198908</v>
      </c>
    </row>
    <row r="84" spans="1:9" ht="13.9" customHeight="1">
      <c r="A84" s="37" t="s">
        <v>417</v>
      </c>
      <c r="B84" s="37" t="s">
        <v>352</v>
      </c>
      <c r="C84" s="37" t="s">
        <v>353</v>
      </c>
      <c r="D84" s="96">
        <v>2</v>
      </c>
      <c r="E84" s="96">
        <v>0</v>
      </c>
      <c r="F84" s="96">
        <v>2</v>
      </c>
      <c r="G84" s="37" t="s">
        <v>354</v>
      </c>
      <c r="H84" s="96">
        <v>79832</v>
      </c>
      <c r="I84" s="96">
        <f t="shared" si="1"/>
        <v>159664</v>
      </c>
    </row>
    <row r="85" spans="1:9" ht="13.9" customHeight="1">
      <c r="A85" s="37" t="s">
        <v>418</v>
      </c>
      <c r="B85" s="37" t="s">
        <v>352</v>
      </c>
      <c r="C85" s="37" t="s">
        <v>353</v>
      </c>
      <c r="D85" s="96">
        <v>17</v>
      </c>
      <c r="E85" s="96">
        <v>0</v>
      </c>
      <c r="F85" s="96">
        <v>17</v>
      </c>
      <c r="G85" s="37" t="s">
        <v>354</v>
      </c>
      <c r="H85" s="96">
        <v>83500</v>
      </c>
      <c r="I85" s="96">
        <f t="shared" si="1"/>
        <v>1419500</v>
      </c>
    </row>
    <row r="86" spans="1:9" ht="13.9" customHeight="1">
      <c r="A86" s="37" t="s">
        <v>415</v>
      </c>
      <c r="B86" s="37" t="s">
        <v>352</v>
      </c>
      <c r="C86" s="37" t="s">
        <v>353</v>
      </c>
      <c r="D86" s="96">
        <v>8</v>
      </c>
      <c r="E86" s="96">
        <v>0</v>
      </c>
      <c r="F86" s="96">
        <v>8</v>
      </c>
      <c r="G86" s="37" t="s">
        <v>354</v>
      </c>
      <c r="H86" s="96">
        <v>129400</v>
      </c>
      <c r="I86" s="96">
        <f t="shared" si="1"/>
        <v>1035200</v>
      </c>
    </row>
    <row r="87" spans="1:9" ht="13.9" customHeight="1">
      <c r="A87" s="37" t="s">
        <v>419</v>
      </c>
      <c r="B87" s="37" t="s">
        <v>352</v>
      </c>
      <c r="C87" s="37" t="s">
        <v>353</v>
      </c>
      <c r="D87" s="96">
        <v>10</v>
      </c>
      <c r="E87" s="96">
        <v>0</v>
      </c>
      <c r="F87" s="96">
        <v>10</v>
      </c>
      <c r="G87" s="37" t="s">
        <v>354</v>
      </c>
      <c r="H87" s="96">
        <v>66500</v>
      </c>
      <c r="I87" s="96">
        <f t="shared" si="1"/>
        <v>665000</v>
      </c>
    </row>
    <row r="88" spans="1:9" ht="13.9" customHeight="1">
      <c r="A88" s="37" t="s">
        <v>420</v>
      </c>
      <c r="B88" s="37" t="s">
        <v>352</v>
      </c>
      <c r="C88" s="37" t="s">
        <v>353</v>
      </c>
      <c r="D88" s="96">
        <v>10</v>
      </c>
      <c r="E88" s="96">
        <v>0</v>
      </c>
      <c r="F88" s="96">
        <v>10</v>
      </c>
      <c r="G88" s="37" t="s">
        <v>354</v>
      </c>
      <c r="H88" s="96">
        <v>11900</v>
      </c>
      <c r="I88" s="96">
        <f t="shared" si="1"/>
        <v>119000</v>
      </c>
    </row>
    <row r="89" spans="1:9" ht="13.9" customHeight="1">
      <c r="A89" s="37" t="s">
        <v>355</v>
      </c>
      <c r="B89" s="37" t="s">
        <v>352</v>
      </c>
      <c r="C89" s="37" t="s">
        <v>353</v>
      </c>
      <c r="D89" s="96">
        <v>20</v>
      </c>
      <c r="E89" s="96">
        <v>0</v>
      </c>
      <c r="F89" s="96">
        <v>20</v>
      </c>
      <c r="G89" s="37" t="s">
        <v>354</v>
      </c>
      <c r="H89" s="96">
        <v>1900</v>
      </c>
      <c r="I89" s="96">
        <f t="shared" si="1"/>
        <v>38000</v>
      </c>
    </row>
    <row r="90" spans="1:9" ht="13.9" customHeight="1">
      <c r="A90" s="37" t="s">
        <v>421</v>
      </c>
      <c r="B90" s="37" t="s">
        <v>406</v>
      </c>
      <c r="C90" s="37" t="s">
        <v>353</v>
      </c>
      <c r="D90" s="96">
        <v>170</v>
      </c>
      <c r="E90" s="96">
        <v>0</v>
      </c>
      <c r="F90" s="96">
        <v>170</v>
      </c>
      <c r="G90" s="37" t="s">
        <v>354</v>
      </c>
      <c r="H90" s="96">
        <v>35000</v>
      </c>
      <c r="I90" s="96">
        <f t="shared" si="1"/>
        <v>5950000</v>
      </c>
    </row>
    <row r="91" spans="1:9" ht="13.9" customHeight="1">
      <c r="A91" s="37" t="s">
        <v>422</v>
      </c>
      <c r="B91" s="37" t="s">
        <v>406</v>
      </c>
      <c r="C91" s="37" t="s">
        <v>353</v>
      </c>
      <c r="D91" s="96">
        <v>144</v>
      </c>
      <c r="E91" s="96">
        <v>0</v>
      </c>
      <c r="F91" s="96">
        <v>144</v>
      </c>
      <c r="G91" s="37" t="s">
        <v>354</v>
      </c>
      <c r="H91" s="96">
        <v>35000</v>
      </c>
      <c r="I91" s="96">
        <f t="shared" si="1"/>
        <v>5040000</v>
      </c>
    </row>
    <row r="92" spans="1:9" ht="13.9" customHeight="1">
      <c r="A92" s="37" t="s">
        <v>423</v>
      </c>
      <c r="B92" s="37" t="s">
        <v>352</v>
      </c>
      <c r="C92" s="37" t="s">
        <v>353</v>
      </c>
      <c r="D92" s="96">
        <v>150</v>
      </c>
      <c r="E92" s="96">
        <v>0</v>
      </c>
      <c r="F92" s="96">
        <v>150</v>
      </c>
      <c r="G92" s="37" t="s">
        <v>354</v>
      </c>
      <c r="H92" s="96">
        <v>11000</v>
      </c>
      <c r="I92" s="96">
        <f t="shared" si="1"/>
        <v>1650000</v>
      </c>
    </row>
    <row r="93" spans="1:9">
      <c r="A93" s="37" t="s">
        <v>424</v>
      </c>
      <c r="B93" s="37" t="s">
        <v>406</v>
      </c>
      <c r="C93" s="37" t="s">
        <v>353</v>
      </c>
      <c r="D93" s="96">
        <v>5</v>
      </c>
      <c r="E93" s="96">
        <v>5</v>
      </c>
      <c r="F93" s="96">
        <v>5</v>
      </c>
      <c r="G93" s="37" t="s">
        <v>354</v>
      </c>
      <c r="H93" s="96">
        <v>24000</v>
      </c>
      <c r="I93" s="96">
        <f t="shared" si="1"/>
        <v>120000</v>
      </c>
    </row>
    <row r="94" spans="1:9">
      <c r="A94" s="37" t="s">
        <v>425</v>
      </c>
      <c r="B94" s="37" t="s">
        <v>406</v>
      </c>
      <c r="C94" s="37" t="s">
        <v>353</v>
      </c>
      <c r="D94" s="96">
        <v>4</v>
      </c>
      <c r="E94" s="96">
        <v>4</v>
      </c>
      <c r="F94" s="96">
        <v>4</v>
      </c>
      <c r="G94" s="37" t="s">
        <v>354</v>
      </c>
      <c r="H94" s="96">
        <v>24000</v>
      </c>
      <c r="I94" s="96">
        <f t="shared" si="1"/>
        <v>96000</v>
      </c>
    </row>
    <row r="95" spans="1:9">
      <c r="A95" s="37" t="s">
        <v>426</v>
      </c>
      <c r="B95" s="37" t="s">
        <v>406</v>
      </c>
      <c r="C95" s="37" t="s">
        <v>353</v>
      </c>
      <c r="D95" s="96">
        <v>1</v>
      </c>
      <c r="E95" s="96">
        <v>1</v>
      </c>
      <c r="F95" s="96">
        <v>1</v>
      </c>
      <c r="G95" s="37" t="s">
        <v>354</v>
      </c>
      <c r="H95" s="96">
        <v>24000</v>
      </c>
      <c r="I95" s="96">
        <f t="shared" si="1"/>
        <v>24000</v>
      </c>
    </row>
    <row r="96" spans="1:9" ht="13.9" customHeight="1">
      <c r="A96" s="37" t="s">
        <v>427</v>
      </c>
      <c r="B96" s="37" t="s">
        <v>352</v>
      </c>
      <c r="C96" s="37" t="s">
        <v>353</v>
      </c>
      <c r="D96" s="96">
        <v>16</v>
      </c>
      <c r="E96" s="96">
        <v>0</v>
      </c>
      <c r="F96" s="96">
        <v>16</v>
      </c>
      <c r="G96" s="37" t="s">
        <v>354</v>
      </c>
      <c r="H96" s="96">
        <v>53000</v>
      </c>
      <c r="I96" s="96">
        <f t="shared" si="1"/>
        <v>848000</v>
      </c>
    </row>
    <row r="97" spans="1:9" ht="13.9" customHeight="1">
      <c r="A97" s="37" t="s">
        <v>428</v>
      </c>
      <c r="B97" s="37" t="s">
        <v>352</v>
      </c>
      <c r="C97" s="37" t="s">
        <v>353</v>
      </c>
      <c r="D97" s="96">
        <v>2</v>
      </c>
      <c r="E97" s="96">
        <v>0</v>
      </c>
      <c r="F97" s="96">
        <v>2</v>
      </c>
      <c r="G97" s="37" t="s">
        <v>390</v>
      </c>
      <c r="H97" s="96">
        <v>140000</v>
      </c>
      <c r="I97" s="96">
        <f t="shared" si="1"/>
        <v>280000</v>
      </c>
    </row>
    <row r="98" spans="1:9" ht="13.9" customHeight="1">
      <c r="A98" s="37" t="s">
        <v>429</v>
      </c>
      <c r="B98" s="37" t="s">
        <v>352</v>
      </c>
      <c r="C98" s="37" t="s">
        <v>353</v>
      </c>
      <c r="D98" s="96">
        <v>1</v>
      </c>
      <c r="E98" s="96">
        <v>0</v>
      </c>
      <c r="F98" s="96">
        <v>1</v>
      </c>
      <c r="G98" s="37" t="s">
        <v>354</v>
      </c>
      <c r="H98" s="96">
        <v>95000</v>
      </c>
      <c r="I98" s="96">
        <f t="shared" si="1"/>
        <v>95000</v>
      </c>
    </row>
    <row r="99" spans="1:9" ht="13.9" customHeight="1">
      <c r="A99" s="37" t="s">
        <v>430</v>
      </c>
      <c r="B99" s="37" t="s">
        <v>352</v>
      </c>
      <c r="C99" s="37" t="s">
        <v>353</v>
      </c>
      <c r="D99" s="96">
        <v>2</v>
      </c>
      <c r="E99" s="96">
        <v>0</v>
      </c>
      <c r="F99" s="96">
        <v>2</v>
      </c>
      <c r="G99" s="37" t="s">
        <v>390</v>
      </c>
      <c r="H99" s="96">
        <v>38000</v>
      </c>
      <c r="I99" s="96">
        <f t="shared" si="1"/>
        <v>76000</v>
      </c>
    </row>
    <row r="100" spans="1:9" ht="13.9" customHeight="1">
      <c r="A100" s="37" t="s">
        <v>431</v>
      </c>
      <c r="B100" s="37" t="s">
        <v>352</v>
      </c>
      <c r="C100" s="37" t="s">
        <v>353</v>
      </c>
      <c r="D100" s="96">
        <v>2</v>
      </c>
      <c r="E100" s="96">
        <v>0</v>
      </c>
      <c r="F100" s="96">
        <v>2</v>
      </c>
      <c r="G100" s="37" t="s">
        <v>354</v>
      </c>
      <c r="H100" s="96">
        <v>129000</v>
      </c>
      <c r="I100" s="96">
        <f t="shared" si="1"/>
        <v>258000</v>
      </c>
    </row>
    <row r="101" spans="1:9" ht="13.9" customHeight="1">
      <c r="A101" s="37" t="s">
        <v>432</v>
      </c>
      <c r="B101" s="37" t="s">
        <v>352</v>
      </c>
      <c r="C101" s="37" t="s">
        <v>353</v>
      </c>
      <c r="D101" s="96">
        <v>8</v>
      </c>
      <c r="E101" s="96">
        <v>0</v>
      </c>
      <c r="F101" s="96">
        <v>8</v>
      </c>
      <c r="G101" s="37" t="s">
        <v>354</v>
      </c>
      <c r="H101" s="96">
        <v>112000</v>
      </c>
      <c r="I101" s="96">
        <f t="shared" si="1"/>
        <v>896000</v>
      </c>
    </row>
    <row r="102" spans="1:9" ht="13.9" customHeight="1">
      <c r="A102" s="37" t="s">
        <v>433</v>
      </c>
      <c r="B102" s="37" t="s">
        <v>352</v>
      </c>
      <c r="C102" s="37" t="s">
        <v>353</v>
      </c>
      <c r="D102" s="96">
        <v>4</v>
      </c>
      <c r="E102" s="96">
        <v>0</v>
      </c>
      <c r="F102" s="96">
        <v>4</v>
      </c>
      <c r="G102" s="37" t="s">
        <v>354</v>
      </c>
      <c r="H102" s="96">
        <v>129000</v>
      </c>
      <c r="I102" s="96">
        <f t="shared" si="1"/>
        <v>516000</v>
      </c>
    </row>
    <row r="103" spans="1:9" ht="13.9" customHeight="1">
      <c r="A103" s="37" t="s">
        <v>434</v>
      </c>
      <c r="B103" s="37" t="s">
        <v>352</v>
      </c>
      <c r="C103" s="37" t="s">
        <v>353</v>
      </c>
      <c r="D103" s="96">
        <v>8</v>
      </c>
      <c r="E103" s="96">
        <v>0</v>
      </c>
      <c r="F103" s="96">
        <v>8</v>
      </c>
      <c r="G103" s="37" t="s">
        <v>354</v>
      </c>
      <c r="H103" s="96">
        <v>12000</v>
      </c>
      <c r="I103" s="96">
        <f t="shared" si="1"/>
        <v>96000</v>
      </c>
    </row>
    <row r="104" spans="1:9" ht="13.9" customHeight="1">
      <c r="A104" s="37" t="s">
        <v>435</v>
      </c>
      <c r="B104" s="37" t="s">
        <v>352</v>
      </c>
      <c r="C104" s="37" t="s">
        <v>353</v>
      </c>
      <c r="D104" s="96">
        <v>8</v>
      </c>
      <c r="E104" s="96">
        <v>0</v>
      </c>
      <c r="F104" s="96">
        <v>8</v>
      </c>
      <c r="G104" s="37" t="s">
        <v>354</v>
      </c>
      <c r="H104" s="96">
        <v>32500</v>
      </c>
      <c r="I104" s="96">
        <f t="shared" si="1"/>
        <v>260000</v>
      </c>
    </row>
    <row r="105" spans="1:9" ht="13.9" customHeight="1">
      <c r="A105" s="37" t="s">
        <v>391</v>
      </c>
      <c r="B105" s="37" t="s">
        <v>352</v>
      </c>
      <c r="C105" s="37" t="s">
        <v>353</v>
      </c>
      <c r="D105" s="96">
        <v>1</v>
      </c>
      <c r="E105" s="96">
        <v>0</v>
      </c>
      <c r="F105" s="96">
        <v>1</v>
      </c>
      <c r="G105" s="37" t="s">
        <v>354</v>
      </c>
      <c r="H105" s="96">
        <v>247000</v>
      </c>
      <c r="I105" s="96">
        <f t="shared" si="1"/>
        <v>247000</v>
      </c>
    </row>
    <row r="106" spans="1:9" ht="13.9" customHeight="1">
      <c r="A106" s="37" t="s">
        <v>436</v>
      </c>
      <c r="B106" s="37" t="s">
        <v>352</v>
      </c>
      <c r="C106" s="37" t="s">
        <v>353</v>
      </c>
      <c r="D106" s="96">
        <v>30</v>
      </c>
      <c r="E106" s="96">
        <v>0</v>
      </c>
      <c r="F106" s="96">
        <v>30</v>
      </c>
      <c r="G106" s="37" t="s">
        <v>437</v>
      </c>
      <c r="H106" s="96">
        <v>17640</v>
      </c>
      <c r="I106" s="96">
        <f t="shared" si="1"/>
        <v>529200</v>
      </c>
    </row>
    <row r="107" spans="1:9" ht="13.9" customHeight="1">
      <c r="A107" s="37" t="s">
        <v>438</v>
      </c>
      <c r="B107" s="37" t="s">
        <v>352</v>
      </c>
      <c r="C107" s="37" t="s">
        <v>353</v>
      </c>
      <c r="D107" s="96">
        <v>6</v>
      </c>
      <c r="E107" s="96">
        <v>0</v>
      </c>
      <c r="F107" s="96">
        <v>6</v>
      </c>
      <c r="G107" s="37" t="s">
        <v>354</v>
      </c>
      <c r="H107" s="96">
        <v>189916</v>
      </c>
      <c r="I107" s="96">
        <f t="shared" si="1"/>
        <v>1139496</v>
      </c>
    </row>
    <row r="108" spans="1:9" ht="13.9" customHeight="1">
      <c r="A108" s="37" t="s">
        <v>415</v>
      </c>
      <c r="B108" s="37" t="s">
        <v>352</v>
      </c>
      <c r="C108" s="37" t="s">
        <v>353</v>
      </c>
      <c r="D108" s="96">
        <v>10</v>
      </c>
      <c r="E108" s="96">
        <v>0</v>
      </c>
      <c r="F108" s="96">
        <v>10</v>
      </c>
      <c r="G108" s="37" t="s">
        <v>354</v>
      </c>
      <c r="H108" s="96">
        <v>129000</v>
      </c>
      <c r="I108" s="96">
        <f t="shared" si="1"/>
        <v>1290000</v>
      </c>
    </row>
    <row r="109" spans="1:9" ht="13.9" customHeight="1">
      <c r="A109" s="37" t="s">
        <v>439</v>
      </c>
      <c r="B109" s="37" t="s">
        <v>352</v>
      </c>
      <c r="C109" s="37" t="s">
        <v>353</v>
      </c>
      <c r="D109" s="96">
        <v>5</v>
      </c>
      <c r="E109" s="96">
        <v>0</v>
      </c>
      <c r="F109" s="96">
        <v>5</v>
      </c>
      <c r="G109" s="37" t="s">
        <v>354</v>
      </c>
      <c r="H109" s="96">
        <v>179412</v>
      </c>
      <c r="I109" s="96">
        <f t="shared" si="1"/>
        <v>897060</v>
      </c>
    </row>
    <row r="110" spans="1:9" ht="13.9" customHeight="1">
      <c r="A110" s="37" t="s">
        <v>440</v>
      </c>
      <c r="B110" s="37" t="s">
        <v>387</v>
      </c>
      <c r="C110" s="37" t="s">
        <v>353</v>
      </c>
      <c r="D110" s="96">
        <v>2</v>
      </c>
      <c r="E110" s="96">
        <v>0</v>
      </c>
      <c r="F110" s="96">
        <v>2</v>
      </c>
      <c r="G110" s="37" t="s">
        <v>354</v>
      </c>
      <c r="H110" s="96">
        <v>22000</v>
      </c>
      <c r="I110" s="96">
        <f t="shared" si="1"/>
        <v>44000</v>
      </c>
    </row>
    <row r="111" spans="1:9">
      <c r="D111" s="98">
        <f>SUM(D2:D110)</f>
        <v>2768</v>
      </c>
      <c r="F111" s="98">
        <f>SUM(F2:F110)</f>
        <v>2180</v>
      </c>
      <c r="I111" s="98">
        <f>SUM(I2:I110)</f>
        <v>79914678</v>
      </c>
    </row>
  </sheetData>
  <conditionalFormatting sqref="A1:A1048576">
    <cfRule type="duplicateValues" dxfId="0" priority="1" stopIfTrue="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H42"/>
  <sheetViews>
    <sheetView zoomScale="70" zoomScaleNormal="70" workbookViewId="0">
      <selection activeCell="F11" sqref="F11:H11"/>
    </sheetView>
  </sheetViews>
  <sheetFormatPr defaultColWidth="11.42578125" defaultRowHeight="12.75"/>
  <cols>
    <col min="1" max="1" width="37" bestFit="1" customWidth="1"/>
    <col min="2" max="2" width="16.42578125" bestFit="1" customWidth="1"/>
    <col min="3" max="3" width="57.140625" customWidth="1"/>
    <col min="4" max="4" width="15.42578125" customWidth="1"/>
    <col min="5" max="5" width="17.7109375" bestFit="1" customWidth="1"/>
    <col min="6" max="6" width="16.42578125" bestFit="1" customWidth="1"/>
    <col min="7" max="7" width="17.5703125" bestFit="1" customWidth="1"/>
    <col min="256" max="256" width="37" bestFit="1" customWidth="1"/>
    <col min="257" max="257" width="16.42578125" bestFit="1" customWidth="1"/>
    <col min="258" max="258" width="57.140625" customWidth="1"/>
    <col min="259" max="259" width="15.42578125" customWidth="1"/>
    <col min="260" max="260" width="17.7109375" bestFit="1" customWidth="1"/>
    <col min="261" max="261" width="13.28515625" customWidth="1"/>
    <col min="262" max="262" width="16.42578125" bestFit="1" customWidth="1"/>
    <col min="263" max="263" width="17.5703125" bestFit="1" customWidth="1"/>
    <col min="512" max="512" width="37" bestFit="1" customWidth="1"/>
    <col min="513" max="513" width="16.42578125" bestFit="1" customWidth="1"/>
    <col min="514" max="514" width="57.140625" customWidth="1"/>
    <col min="515" max="515" width="15.42578125" customWidth="1"/>
    <col min="516" max="516" width="17.7109375" bestFit="1" customWidth="1"/>
    <col min="517" max="517" width="13.28515625" customWidth="1"/>
    <col min="518" max="518" width="16.42578125" bestFit="1" customWidth="1"/>
    <col min="519" max="519" width="17.5703125" bestFit="1" customWidth="1"/>
    <col min="768" max="768" width="37" bestFit="1" customWidth="1"/>
    <col min="769" max="769" width="16.42578125" bestFit="1" customWidth="1"/>
    <col min="770" max="770" width="57.140625" customWidth="1"/>
    <col min="771" max="771" width="15.42578125" customWidth="1"/>
    <col min="772" max="772" width="17.7109375" bestFit="1" customWidth="1"/>
    <col min="773" max="773" width="13.28515625" customWidth="1"/>
    <col min="774" max="774" width="16.42578125" bestFit="1" customWidth="1"/>
    <col min="775" max="775" width="17.5703125" bestFit="1" customWidth="1"/>
    <col min="1024" max="1024" width="37" bestFit="1" customWidth="1"/>
    <col min="1025" max="1025" width="16.42578125" bestFit="1" customWidth="1"/>
    <col min="1026" max="1026" width="57.140625" customWidth="1"/>
    <col min="1027" max="1027" width="15.42578125" customWidth="1"/>
    <col min="1028" max="1028" width="17.7109375" bestFit="1" customWidth="1"/>
    <col min="1029" max="1029" width="13.28515625" customWidth="1"/>
    <col min="1030" max="1030" width="16.42578125" bestFit="1" customWidth="1"/>
    <col min="1031" max="1031" width="17.5703125" bestFit="1" customWidth="1"/>
    <col min="1280" max="1280" width="37" bestFit="1" customWidth="1"/>
    <col min="1281" max="1281" width="16.42578125" bestFit="1" customWidth="1"/>
    <col min="1282" max="1282" width="57.140625" customWidth="1"/>
    <col min="1283" max="1283" width="15.42578125" customWidth="1"/>
    <col min="1284" max="1284" width="17.7109375" bestFit="1" customWidth="1"/>
    <col min="1285" max="1285" width="13.28515625" customWidth="1"/>
    <col min="1286" max="1286" width="16.42578125" bestFit="1" customWidth="1"/>
    <col min="1287" max="1287" width="17.5703125" bestFit="1" customWidth="1"/>
    <col min="1536" max="1536" width="37" bestFit="1" customWidth="1"/>
    <col min="1537" max="1537" width="16.42578125" bestFit="1" customWidth="1"/>
    <col min="1538" max="1538" width="57.140625" customWidth="1"/>
    <col min="1539" max="1539" width="15.42578125" customWidth="1"/>
    <col min="1540" max="1540" width="17.7109375" bestFit="1" customWidth="1"/>
    <col min="1541" max="1541" width="13.28515625" customWidth="1"/>
    <col min="1542" max="1542" width="16.42578125" bestFit="1" customWidth="1"/>
    <col min="1543" max="1543" width="17.5703125" bestFit="1" customWidth="1"/>
    <col min="1792" max="1792" width="37" bestFit="1" customWidth="1"/>
    <col min="1793" max="1793" width="16.42578125" bestFit="1" customWidth="1"/>
    <col min="1794" max="1794" width="57.140625" customWidth="1"/>
    <col min="1795" max="1795" width="15.42578125" customWidth="1"/>
    <col min="1796" max="1796" width="17.7109375" bestFit="1" customWidth="1"/>
    <col min="1797" max="1797" width="13.28515625" customWidth="1"/>
    <col min="1798" max="1798" width="16.42578125" bestFit="1" customWidth="1"/>
    <col min="1799" max="1799" width="17.5703125" bestFit="1" customWidth="1"/>
    <col min="2048" max="2048" width="37" bestFit="1" customWidth="1"/>
    <col min="2049" max="2049" width="16.42578125" bestFit="1" customWidth="1"/>
    <col min="2050" max="2050" width="57.140625" customWidth="1"/>
    <col min="2051" max="2051" width="15.42578125" customWidth="1"/>
    <col min="2052" max="2052" width="17.7109375" bestFit="1" customWidth="1"/>
    <col min="2053" max="2053" width="13.28515625" customWidth="1"/>
    <col min="2054" max="2054" width="16.42578125" bestFit="1" customWidth="1"/>
    <col min="2055" max="2055" width="17.5703125" bestFit="1" customWidth="1"/>
    <col min="2304" max="2304" width="37" bestFit="1" customWidth="1"/>
    <col min="2305" max="2305" width="16.42578125" bestFit="1" customWidth="1"/>
    <col min="2306" max="2306" width="57.140625" customWidth="1"/>
    <col min="2307" max="2307" width="15.42578125" customWidth="1"/>
    <col min="2308" max="2308" width="17.7109375" bestFit="1" customWidth="1"/>
    <col min="2309" max="2309" width="13.28515625" customWidth="1"/>
    <col min="2310" max="2310" width="16.42578125" bestFit="1" customWidth="1"/>
    <col min="2311" max="2311" width="17.5703125" bestFit="1" customWidth="1"/>
    <col min="2560" max="2560" width="37" bestFit="1" customWidth="1"/>
    <col min="2561" max="2561" width="16.42578125" bestFit="1" customWidth="1"/>
    <col min="2562" max="2562" width="57.140625" customWidth="1"/>
    <col min="2563" max="2563" width="15.42578125" customWidth="1"/>
    <col min="2564" max="2564" width="17.7109375" bestFit="1" customWidth="1"/>
    <col min="2565" max="2565" width="13.28515625" customWidth="1"/>
    <col min="2566" max="2566" width="16.42578125" bestFit="1" customWidth="1"/>
    <col min="2567" max="2567" width="17.5703125" bestFit="1" customWidth="1"/>
    <col min="2816" max="2816" width="37" bestFit="1" customWidth="1"/>
    <col min="2817" max="2817" width="16.42578125" bestFit="1" customWidth="1"/>
    <col min="2818" max="2818" width="57.140625" customWidth="1"/>
    <col min="2819" max="2819" width="15.42578125" customWidth="1"/>
    <col min="2820" max="2820" width="17.7109375" bestFit="1" customWidth="1"/>
    <col min="2821" max="2821" width="13.28515625" customWidth="1"/>
    <col min="2822" max="2822" width="16.42578125" bestFit="1" customWidth="1"/>
    <col min="2823" max="2823" width="17.5703125" bestFit="1" customWidth="1"/>
    <col min="3072" max="3072" width="37" bestFit="1" customWidth="1"/>
    <col min="3073" max="3073" width="16.42578125" bestFit="1" customWidth="1"/>
    <col min="3074" max="3074" width="57.140625" customWidth="1"/>
    <col min="3075" max="3075" width="15.42578125" customWidth="1"/>
    <col min="3076" max="3076" width="17.7109375" bestFit="1" customWidth="1"/>
    <col min="3077" max="3077" width="13.28515625" customWidth="1"/>
    <col min="3078" max="3078" width="16.42578125" bestFit="1" customWidth="1"/>
    <col min="3079" max="3079" width="17.5703125" bestFit="1" customWidth="1"/>
    <col min="3328" max="3328" width="37" bestFit="1" customWidth="1"/>
    <col min="3329" max="3329" width="16.42578125" bestFit="1" customWidth="1"/>
    <col min="3330" max="3330" width="57.140625" customWidth="1"/>
    <col min="3331" max="3331" width="15.42578125" customWidth="1"/>
    <col min="3332" max="3332" width="17.7109375" bestFit="1" customWidth="1"/>
    <col min="3333" max="3333" width="13.28515625" customWidth="1"/>
    <col min="3334" max="3334" width="16.42578125" bestFit="1" customWidth="1"/>
    <col min="3335" max="3335" width="17.5703125" bestFit="1" customWidth="1"/>
    <col min="3584" max="3584" width="37" bestFit="1" customWidth="1"/>
    <col min="3585" max="3585" width="16.42578125" bestFit="1" customWidth="1"/>
    <col min="3586" max="3586" width="57.140625" customWidth="1"/>
    <col min="3587" max="3587" width="15.42578125" customWidth="1"/>
    <col min="3588" max="3588" width="17.7109375" bestFit="1" customWidth="1"/>
    <col min="3589" max="3589" width="13.28515625" customWidth="1"/>
    <col min="3590" max="3590" width="16.42578125" bestFit="1" customWidth="1"/>
    <col min="3591" max="3591" width="17.5703125" bestFit="1" customWidth="1"/>
    <col min="3840" max="3840" width="37" bestFit="1" customWidth="1"/>
    <col min="3841" max="3841" width="16.42578125" bestFit="1" customWidth="1"/>
    <col min="3842" max="3842" width="57.140625" customWidth="1"/>
    <col min="3843" max="3843" width="15.42578125" customWidth="1"/>
    <col min="3844" max="3844" width="17.7109375" bestFit="1" customWidth="1"/>
    <col min="3845" max="3845" width="13.28515625" customWidth="1"/>
    <col min="3846" max="3846" width="16.42578125" bestFit="1" customWidth="1"/>
    <col min="3847" max="3847" width="17.5703125" bestFit="1" customWidth="1"/>
    <col min="4096" max="4096" width="37" bestFit="1" customWidth="1"/>
    <col min="4097" max="4097" width="16.42578125" bestFit="1" customWidth="1"/>
    <col min="4098" max="4098" width="57.140625" customWidth="1"/>
    <col min="4099" max="4099" width="15.42578125" customWidth="1"/>
    <col min="4100" max="4100" width="17.7109375" bestFit="1" customWidth="1"/>
    <col min="4101" max="4101" width="13.28515625" customWidth="1"/>
    <col min="4102" max="4102" width="16.42578125" bestFit="1" customWidth="1"/>
    <col min="4103" max="4103" width="17.5703125" bestFit="1" customWidth="1"/>
    <col min="4352" max="4352" width="37" bestFit="1" customWidth="1"/>
    <col min="4353" max="4353" width="16.42578125" bestFit="1" customWidth="1"/>
    <col min="4354" max="4354" width="57.140625" customWidth="1"/>
    <col min="4355" max="4355" width="15.42578125" customWidth="1"/>
    <col min="4356" max="4356" width="17.7109375" bestFit="1" customWidth="1"/>
    <col min="4357" max="4357" width="13.28515625" customWidth="1"/>
    <col min="4358" max="4358" width="16.42578125" bestFit="1" customWidth="1"/>
    <col min="4359" max="4359" width="17.5703125" bestFit="1" customWidth="1"/>
    <col min="4608" max="4608" width="37" bestFit="1" customWidth="1"/>
    <col min="4609" max="4609" width="16.42578125" bestFit="1" customWidth="1"/>
    <col min="4610" max="4610" width="57.140625" customWidth="1"/>
    <col min="4611" max="4611" width="15.42578125" customWidth="1"/>
    <col min="4612" max="4612" width="17.7109375" bestFit="1" customWidth="1"/>
    <col min="4613" max="4613" width="13.28515625" customWidth="1"/>
    <col min="4614" max="4614" width="16.42578125" bestFit="1" customWidth="1"/>
    <col min="4615" max="4615" width="17.5703125" bestFit="1" customWidth="1"/>
    <col min="4864" max="4864" width="37" bestFit="1" customWidth="1"/>
    <col min="4865" max="4865" width="16.42578125" bestFit="1" customWidth="1"/>
    <col min="4866" max="4866" width="57.140625" customWidth="1"/>
    <col min="4867" max="4867" width="15.42578125" customWidth="1"/>
    <col min="4868" max="4868" width="17.7109375" bestFit="1" customWidth="1"/>
    <col min="4869" max="4869" width="13.28515625" customWidth="1"/>
    <col min="4870" max="4870" width="16.42578125" bestFit="1" customWidth="1"/>
    <col min="4871" max="4871" width="17.5703125" bestFit="1" customWidth="1"/>
    <col min="5120" max="5120" width="37" bestFit="1" customWidth="1"/>
    <col min="5121" max="5121" width="16.42578125" bestFit="1" customWidth="1"/>
    <col min="5122" max="5122" width="57.140625" customWidth="1"/>
    <col min="5123" max="5123" width="15.42578125" customWidth="1"/>
    <col min="5124" max="5124" width="17.7109375" bestFit="1" customWidth="1"/>
    <col min="5125" max="5125" width="13.28515625" customWidth="1"/>
    <col min="5126" max="5126" width="16.42578125" bestFit="1" customWidth="1"/>
    <col min="5127" max="5127" width="17.5703125" bestFit="1" customWidth="1"/>
    <col min="5376" max="5376" width="37" bestFit="1" customWidth="1"/>
    <col min="5377" max="5377" width="16.42578125" bestFit="1" customWidth="1"/>
    <col min="5378" max="5378" width="57.140625" customWidth="1"/>
    <col min="5379" max="5379" width="15.42578125" customWidth="1"/>
    <col min="5380" max="5380" width="17.7109375" bestFit="1" customWidth="1"/>
    <col min="5381" max="5381" width="13.28515625" customWidth="1"/>
    <col min="5382" max="5382" width="16.42578125" bestFit="1" customWidth="1"/>
    <col min="5383" max="5383" width="17.5703125" bestFit="1" customWidth="1"/>
    <col min="5632" max="5632" width="37" bestFit="1" customWidth="1"/>
    <col min="5633" max="5633" width="16.42578125" bestFit="1" customWidth="1"/>
    <col min="5634" max="5634" width="57.140625" customWidth="1"/>
    <col min="5635" max="5635" width="15.42578125" customWidth="1"/>
    <col min="5636" max="5636" width="17.7109375" bestFit="1" customWidth="1"/>
    <col min="5637" max="5637" width="13.28515625" customWidth="1"/>
    <col min="5638" max="5638" width="16.42578125" bestFit="1" customWidth="1"/>
    <col min="5639" max="5639" width="17.5703125" bestFit="1" customWidth="1"/>
    <col min="5888" max="5888" width="37" bestFit="1" customWidth="1"/>
    <col min="5889" max="5889" width="16.42578125" bestFit="1" customWidth="1"/>
    <col min="5890" max="5890" width="57.140625" customWidth="1"/>
    <col min="5891" max="5891" width="15.42578125" customWidth="1"/>
    <col min="5892" max="5892" width="17.7109375" bestFit="1" customWidth="1"/>
    <col min="5893" max="5893" width="13.28515625" customWidth="1"/>
    <col min="5894" max="5894" width="16.42578125" bestFit="1" customWidth="1"/>
    <col min="5895" max="5895" width="17.5703125" bestFit="1" customWidth="1"/>
    <col min="6144" max="6144" width="37" bestFit="1" customWidth="1"/>
    <col min="6145" max="6145" width="16.42578125" bestFit="1" customWidth="1"/>
    <col min="6146" max="6146" width="57.140625" customWidth="1"/>
    <col min="6147" max="6147" width="15.42578125" customWidth="1"/>
    <col min="6148" max="6148" width="17.7109375" bestFit="1" customWidth="1"/>
    <col min="6149" max="6149" width="13.28515625" customWidth="1"/>
    <col min="6150" max="6150" width="16.42578125" bestFit="1" customWidth="1"/>
    <col min="6151" max="6151" width="17.5703125" bestFit="1" customWidth="1"/>
    <col min="6400" max="6400" width="37" bestFit="1" customWidth="1"/>
    <col min="6401" max="6401" width="16.42578125" bestFit="1" customWidth="1"/>
    <col min="6402" max="6402" width="57.140625" customWidth="1"/>
    <col min="6403" max="6403" width="15.42578125" customWidth="1"/>
    <col min="6404" max="6404" width="17.7109375" bestFit="1" customWidth="1"/>
    <col min="6405" max="6405" width="13.28515625" customWidth="1"/>
    <col min="6406" max="6406" width="16.42578125" bestFit="1" customWidth="1"/>
    <col min="6407" max="6407" width="17.5703125" bestFit="1" customWidth="1"/>
    <col min="6656" max="6656" width="37" bestFit="1" customWidth="1"/>
    <col min="6657" max="6657" width="16.42578125" bestFit="1" customWidth="1"/>
    <col min="6658" max="6658" width="57.140625" customWidth="1"/>
    <col min="6659" max="6659" width="15.42578125" customWidth="1"/>
    <col min="6660" max="6660" width="17.7109375" bestFit="1" customWidth="1"/>
    <col min="6661" max="6661" width="13.28515625" customWidth="1"/>
    <col min="6662" max="6662" width="16.42578125" bestFit="1" customWidth="1"/>
    <col min="6663" max="6663" width="17.5703125" bestFit="1" customWidth="1"/>
    <col min="6912" max="6912" width="37" bestFit="1" customWidth="1"/>
    <col min="6913" max="6913" width="16.42578125" bestFit="1" customWidth="1"/>
    <col min="6914" max="6914" width="57.140625" customWidth="1"/>
    <col min="6915" max="6915" width="15.42578125" customWidth="1"/>
    <col min="6916" max="6916" width="17.7109375" bestFit="1" customWidth="1"/>
    <col min="6917" max="6917" width="13.28515625" customWidth="1"/>
    <col min="6918" max="6918" width="16.42578125" bestFit="1" customWidth="1"/>
    <col min="6919" max="6919" width="17.5703125" bestFit="1" customWidth="1"/>
    <col min="7168" max="7168" width="37" bestFit="1" customWidth="1"/>
    <col min="7169" max="7169" width="16.42578125" bestFit="1" customWidth="1"/>
    <col min="7170" max="7170" width="57.140625" customWidth="1"/>
    <col min="7171" max="7171" width="15.42578125" customWidth="1"/>
    <col min="7172" max="7172" width="17.7109375" bestFit="1" customWidth="1"/>
    <col min="7173" max="7173" width="13.28515625" customWidth="1"/>
    <col min="7174" max="7174" width="16.42578125" bestFit="1" customWidth="1"/>
    <col min="7175" max="7175" width="17.5703125" bestFit="1" customWidth="1"/>
    <col min="7424" max="7424" width="37" bestFit="1" customWidth="1"/>
    <col min="7425" max="7425" width="16.42578125" bestFit="1" customWidth="1"/>
    <col min="7426" max="7426" width="57.140625" customWidth="1"/>
    <col min="7427" max="7427" width="15.42578125" customWidth="1"/>
    <col min="7428" max="7428" width="17.7109375" bestFit="1" customWidth="1"/>
    <col min="7429" max="7429" width="13.28515625" customWidth="1"/>
    <col min="7430" max="7430" width="16.42578125" bestFit="1" customWidth="1"/>
    <col min="7431" max="7431" width="17.5703125" bestFit="1" customWidth="1"/>
    <col min="7680" max="7680" width="37" bestFit="1" customWidth="1"/>
    <col min="7681" max="7681" width="16.42578125" bestFit="1" customWidth="1"/>
    <col min="7682" max="7682" width="57.140625" customWidth="1"/>
    <col min="7683" max="7683" width="15.42578125" customWidth="1"/>
    <col min="7684" max="7684" width="17.7109375" bestFit="1" customWidth="1"/>
    <col min="7685" max="7685" width="13.28515625" customWidth="1"/>
    <col min="7686" max="7686" width="16.42578125" bestFit="1" customWidth="1"/>
    <col min="7687" max="7687" width="17.5703125" bestFit="1" customWidth="1"/>
    <col min="7936" max="7936" width="37" bestFit="1" customWidth="1"/>
    <col min="7937" max="7937" width="16.42578125" bestFit="1" customWidth="1"/>
    <col min="7938" max="7938" width="57.140625" customWidth="1"/>
    <col min="7939" max="7939" width="15.42578125" customWidth="1"/>
    <col min="7940" max="7940" width="17.7109375" bestFit="1" customWidth="1"/>
    <col min="7941" max="7941" width="13.28515625" customWidth="1"/>
    <col min="7942" max="7942" width="16.42578125" bestFit="1" customWidth="1"/>
    <col min="7943" max="7943" width="17.5703125" bestFit="1" customWidth="1"/>
    <col min="8192" max="8192" width="37" bestFit="1" customWidth="1"/>
    <col min="8193" max="8193" width="16.42578125" bestFit="1" customWidth="1"/>
    <col min="8194" max="8194" width="57.140625" customWidth="1"/>
    <col min="8195" max="8195" width="15.42578125" customWidth="1"/>
    <col min="8196" max="8196" width="17.7109375" bestFit="1" customWidth="1"/>
    <col min="8197" max="8197" width="13.28515625" customWidth="1"/>
    <col min="8198" max="8198" width="16.42578125" bestFit="1" customWidth="1"/>
    <col min="8199" max="8199" width="17.5703125" bestFit="1" customWidth="1"/>
    <col min="8448" max="8448" width="37" bestFit="1" customWidth="1"/>
    <col min="8449" max="8449" width="16.42578125" bestFit="1" customWidth="1"/>
    <col min="8450" max="8450" width="57.140625" customWidth="1"/>
    <col min="8451" max="8451" width="15.42578125" customWidth="1"/>
    <col min="8452" max="8452" width="17.7109375" bestFit="1" customWidth="1"/>
    <col min="8453" max="8453" width="13.28515625" customWidth="1"/>
    <col min="8454" max="8454" width="16.42578125" bestFit="1" customWidth="1"/>
    <col min="8455" max="8455" width="17.5703125" bestFit="1" customWidth="1"/>
    <col min="8704" max="8704" width="37" bestFit="1" customWidth="1"/>
    <col min="8705" max="8705" width="16.42578125" bestFit="1" customWidth="1"/>
    <col min="8706" max="8706" width="57.140625" customWidth="1"/>
    <col min="8707" max="8707" width="15.42578125" customWidth="1"/>
    <col min="8708" max="8708" width="17.7109375" bestFit="1" customWidth="1"/>
    <col min="8709" max="8709" width="13.28515625" customWidth="1"/>
    <col min="8710" max="8710" width="16.42578125" bestFit="1" customWidth="1"/>
    <col min="8711" max="8711" width="17.5703125" bestFit="1" customWidth="1"/>
    <col min="8960" max="8960" width="37" bestFit="1" customWidth="1"/>
    <col min="8961" max="8961" width="16.42578125" bestFit="1" customWidth="1"/>
    <col min="8962" max="8962" width="57.140625" customWidth="1"/>
    <col min="8963" max="8963" width="15.42578125" customWidth="1"/>
    <col min="8964" max="8964" width="17.7109375" bestFit="1" customWidth="1"/>
    <col min="8965" max="8965" width="13.28515625" customWidth="1"/>
    <col min="8966" max="8966" width="16.42578125" bestFit="1" customWidth="1"/>
    <col min="8967" max="8967" width="17.5703125" bestFit="1" customWidth="1"/>
    <col min="9216" max="9216" width="37" bestFit="1" customWidth="1"/>
    <col min="9217" max="9217" width="16.42578125" bestFit="1" customWidth="1"/>
    <col min="9218" max="9218" width="57.140625" customWidth="1"/>
    <col min="9219" max="9219" width="15.42578125" customWidth="1"/>
    <col min="9220" max="9220" width="17.7109375" bestFit="1" customWidth="1"/>
    <col min="9221" max="9221" width="13.28515625" customWidth="1"/>
    <col min="9222" max="9222" width="16.42578125" bestFit="1" customWidth="1"/>
    <col min="9223" max="9223" width="17.5703125" bestFit="1" customWidth="1"/>
    <col min="9472" max="9472" width="37" bestFit="1" customWidth="1"/>
    <col min="9473" max="9473" width="16.42578125" bestFit="1" customWidth="1"/>
    <col min="9474" max="9474" width="57.140625" customWidth="1"/>
    <col min="9475" max="9475" width="15.42578125" customWidth="1"/>
    <col min="9476" max="9476" width="17.7109375" bestFit="1" customWidth="1"/>
    <col min="9477" max="9477" width="13.28515625" customWidth="1"/>
    <col min="9478" max="9478" width="16.42578125" bestFit="1" customWidth="1"/>
    <col min="9479" max="9479" width="17.5703125" bestFit="1" customWidth="1"/>
    <col min="9728" max="9728" width="37" bestFit="1" customWidth="1"/>
    <col min="9729" max="9729" width="16.42578125" bestFit="1" customWidth="1"/>
    <col min="9730" max="9730" width="57.140625" customWidth="1"/>
    <col min="9731" max="9731" width="15.42578125" customWidth="1"/>
    <col min="9732" max="9732" width="17.7109375" bestFit="1" customWidth="1"/>
    <col min="9733" max="9733" width="13.28515625" customWidth="1"/>
    <col min="9734" max="9734" width="16.42578125" bestFit="1" customWidth="1"/>
    <col min="9735" max="9735" width="17.5703125" bestFit="1" customWidth="1"/>
    <col min="9984" max="9984" width="37" bestFit="1" customWidth="1"/>
    <col min="9985" max="9985" width="16.42578125" bestFit="1" customWidth="1"/>
    <col min="9986" max="9986" width="57.140625" customWidth="1"/>
    <col min="9987" max="9987" width="15.42578125" customWidth="1"/>
    <col min="9988" max="9988" width="17.7109375" bestFit="1" customWidth="1"/>
    <col min="9989" max="9989" width="13.28515625" customWidth="1"/>
    <col min="9990" max="9990" width="16.42578125" bestFit="1" customWidth="1"/>
    <col min="9991" max="9991" width="17.5703125" bestFit="1" customWidth="1"/>
    <col min="10240" max="10240" width="37" bestFit="1" customWidth="1"/>
    <col min="10241" max="10241" width="16.42578125" bestFit="1" customWidth="1"/>
    <col min="10242" max="10242" width="57.140625" customWidth="1"/>
    <col min="10243" max="10243" width="15.42578125" customWidth="1"/>
    <col min="10244" max="10244" width="17.7109375" bestFit="1" customWidth="1"/>
    <col min="10245" max="10245" width="13.28515625" customWidth="1"/>
    <col min="10246" max="10246" width="16.42578125" bestFit="1" customWidth="1"/>
    <col min="10247" max="10247" width="17.5703125" bestFit="1" customWidth="1"/>
    <col min="10496" max="10496" width="37" bestFit="1" customWidth="1"/>
    <col min="10497" max="10497" width="16.42578125" bestFit="1" customWidth="1"/>
    <col min="10498" max="10498" width="57.140625" customWidth="1"/>
    <col min="10499" max="10499" width="15.42578125" customWidth="1"/>
    <col min="10500" max="10500" width="17.7109375" bestFit="1" customWidth="1"/>
    <col min="10501" max="10501" width="13.28515625" customWidth="1"/>
    <col min="10502" max="10502" width="16.42578125" bestFit="1" customWidth="1"/>
    <col min="10503" max="10503" width="17.5703125" bestFit="1" customWidth="1"/>
    <col min="10752" max="10752" width="37" bestFit="1" customWidth="1"/>
    <col min="10753" max="10753" width="16.42578125" bestFit="1" customWidth="1"/>
    <col min="10754" max="10754" width="57.140625" customWidth="1"/>
    <col min="10755" max="10755" width="15.42578125" customWidth="1"/>
    <col min="10756" max="10756" width="17.7109375" bestFit="1" customWidth="1"/>
    <col min="10757" max="10757" width="13.28515625" customWidth="1"/>
    <col min="10758" max="10758" width="16.42578125" bestFit="1" customWidth="1"/>
    <col min="10759" max="10759" width="17.5703125" bestFit="1" customWidth="1"/>
    <col min="11008" max="11008" width="37" bestFit="1" customWidth="1"/>
    <col min="11009" max="11009" width="16.42578125" bestFit="1" customWidth="1"/>
    <col min="11010" max="11010" width="57.140625" customWidth="1"/>
    <col min="11011" max="11011" width="15.42578125" customWidth="1"/>
    <col min="11012" max="11012" width="17.7109375" bestFit="1" customWidth="1"/>
    <col min="11013" max="11013" width="13.28515625" customWidth="1"/>
    <col min="11014" max="11014" width="16.42578125" bestFit="1" customWidth="1"/>
    <col min="11015" max="11015" width="17.5703125" bestFit="1" customWidth="1"/>
    <col min="11264" max="11264" width="37" bestFit="1" customWidth="1"/>
    <col min="11265" max="11265" width="16.42578125" bestFit="1" customWidth="1"/>
    <col min="11266" max="11266" width="57.140625" customWidth="1"/>
    <col min="11267" max="11267" width="15.42578125" customWidth="1"/>
    <col min="11268" max="11268" width="17.7109375" bestFit="1" customWidth="1"/>
    <col min="11269" max="11269" width="13.28515625" customWidth="1"/>
    <col min="11270" max="11270" width="16.42578125" bestFit="1" customWidth="1"/>
    <col min="11271" max="11271" width="17.5703125" bestFit="1" customWidth="1"/>
    <col min="11520" max="11520" width="37" bestFit="1" customWidth="1"/>
    <col min="11521" max="11521" width="16.42578125" bestFit="1" customWidth="1"/>
    <col min="11522" max="11522" width="57.140625" customWidth="1"/>
    <col min="11523" max="11523" width="15.42578125" customWidth="1"/>
    <col min="11524" max="11524" width="17.7109375" bestFit="1" customWidth="1"/>
    <col min="11525" max="11525" width="13.28515625" customWidth="1"/>
    <col min="11526" max="11526" width="16.42578125" bestFit="1" customWidth="1"/>
    <col min="11527" max="11527" width="17.5703125" bestFit="1" customWidth="1"/>
    <col min="11776" max="11776" width="37" bestFit="1" customWidth="1"/>
    <col min="11777" max="11777" width="16.42578125" bestFit="1" customWidth="1"/>
    <col min="11778" max="11778" width="57.140625" customWidth="1"/>
    <col min="11779" max="11779" width="15.42578125" customWidth="1"/>
    <col min="11780" max="11780" width="17.7109375" bestFit="1" customWidth="1"/>
    <col min="11781" max="11781" width="13.28515625" customWidth="1"/>
    <col min="11782" max="11782" width="16.42578125" bestFit="1" customWidth="1"/>
    <col min="11783" max="11783" width="17.5703125" bestFit="1" customWidth="1"/>
    <col min="12032" max="12032" width="37" bestFit="1" customWidth="1"/>
    <col min="12033" max="12033" width="16.42578125" bestFit="1" customWidth="1"/>
    <col min="12034" max="12034" width="57.140625" customWidth="1"/>
    <col min="12035" max="12035" width="15.42578125" customWidth="1"/>
    <col min="12036" max="12036" width="17.7109375" bestFit="1" customWidth="1"/>
    <col min="12037" max="12037" width="13.28515625" customWidth="1"/>
    <col min="12038" max="12038" width="16.42578125" bestFit="1" customWidth="1"/>
    <col min="12039" max="12039" width="17.5703125" bestFit="1" customWidth="1"/>
    <col min="12288" max="12288" width="37" bestFit="1" customWidth="1"/>
    <col min="12289" max="12289" width="16.42578125" bestFit="1" customWidth="1"/>
    <col min="12290" max="12290" width="57.140625" customWidth="1"/>
    <col min="12291" max="12291" width="15.42578125" customWidth="1"/>
    <col min="12292" max="12292" width="17.7109375" bestFit="1" customWidth="1"/>
    <col min="12293" max="12293" width="13.28515625" customWidth="1"/>
    <col min="12294" max="12294" width="16.42578125" bestFit="1" customWidth="1"/>
    <col min="12295" max="12295" width="17.5703125" bestFit="1" customWidth="1"/>
    <col min="12544" max="12544" width="37" bestFit="1" customWidth="1"/>
    <col min="12545" max="12545" width="16.42578125" bestFit="1" customWidth="1"/>
    <col min="12546" max="12546" width="57.140625" customWidth="1"/>
    <col min="12547" max="12547" width="15.42578125" customWidth="1"/>
    <col min="12548" max="12548" width="17.7109375" bestFit="1" customWidth="1"/>
    <col min="12549" max="12549" width="13.28515625" customWidth="1"/>
    <col min="12550" max="12550" width="16.42578125" bestFit="1" customWidth="1"/>
    <col min="12551" max="12551" width="17.5703125" bestFit="1" customWidth="1"/>
    <col min="12800" max="12800" width="37" bestFit="1" customWidth="1"/>
    <col min="12801" max="12801" width="16.42578125" bestFit="1" customWidth="1"/>
    <col min="12802" max="12802" width="57.140625" customWidth="1"/>
    <col min="12803" max="12803" width="15.42578125" customWidth="1"/>
    <col min="12804" max="12804" width="17.7109375" bestFit="1" customWidth="1"/>
    <col min="12805" max="12805" width="13.28515625" customWidth="1"/>
    <col min="12806" max="12806" width="16.42578125" bestFit="1" customWidth="1"/>
    <col min="12807" max="12807" width="17.5703125" bestFit="1" customWidth="1"/>
    <col min="13056" max="13056" width="37" bestFit="1" customWidth="1"/>
    <col min="13057" max="13057" width="16.42578125" bestFit="1" customWidth="1"/>
    <col min="13058" max="13058" width="57.140625" customWidth="1"/>
    <col min="13059" max="13059" width="15.42578125" customWidth="1"/>
    <col min="13060" max="13060" width="17.7109375" bestFit="1" customWidth="1"/>
    <col min="13061" max="13061" width="13.28515625" customWidth="1"/>
    <col min="13062" max="13062" width="16.42578125" bestFit="1" customWidth="1"/>
    <col min="13063" max="13063" width="17.5703125" bestFit="1" customWidth="1"/>
    <col min="13312" max="13312" width="37" bestFit="1" customWidth="1"/>
    <col min="13313" max="13313" width="16.42578125" bestFit="1" customWidth="1"/>
    <col min="13314" max="13314" width="57.140625" customWidth="1"/>
    <col min="13315" max="13315" width="15.42578125" customWidth="1"/>
    <col min="13316" max="13316" width="17.7109375" bestFit="1" customWidth="1"/>
    <col min="13317" max="13317" width="13.28515625" customWidth="1"/>
    <col min="13318" max="13318" width="16.42578125" bestFit="1" customWidth="1"/>
    <col min="13319" max="13319" width="17.5703125" bestFit="1" customWidth="1"/>
    <col min="13568" max="13568" width="37" bestFit="1" customWidth="1"/>
    <col min="13569" max="13569" width="16.42578125" bestFit="1" customWidth="1"/>
    <col min="13570" max="13570" width="57.140625" customWidth="1"/>
    <col min="13571" max="13571" width="15.42578125" customWidth="1"/>
    <col min="13572" max="13572" width="17.7109375" bestFit="1" customWidth="1"/>
    <col min="13573" max="13573" width="13.28515625" customWidth="1"/>
    <col min="13574" max="13574" width="16.42578125" bestFit="1" customWidth="1"/>
    <col min="13575" max="13575" width="17.5703125" bestFit="1" customWidth="1"/>
    <col min="13824" max="13824" width="37" bestFit="1" customWidth="1"/>
    <col min="13825" max="13825" width="16.42578125" bestFit="1" customWidth="1"/>
    <col min="13826" max="13826" width="57.140625" customWidth="1"/>
    <col min="13827" max="13827" width="15.42578125" customWidth="1"/>
    <col min="13828" max="13828" width="17.7109375" bestFit="1" customWidth="1"/>
    <col min="13829" max="13829" width="13.28515625" customWidth="1"/>
    <col min="13830" max="13830" width="16.42578125" bestFit="1" customWidth="1"/>
    <col min="13831" max="13831" width="17.5703125" bestFit="1" customWidth="1"/>
    <col min="14080" max="14080" width="37" bestFit="1" customWidth="1"/>
    <col min="14081" max="14081" width="16.42578125" bestFit="1" customWidth="1"/>
    <col min="14082" max="14082" width="57.140625" customWidth="1"/>
    <col min="14083" max="14083" width="15.42578125" customWidth="1"/>
    <col min="14084" max="14084" width="17.7109375" bestFit="1" customWidth="1"/>
    <col min="14085" max="14085" width="13.28515625" customWidth="1"/>
    <col min="14086" max="14086" width="16.42578125" bestFit="1" customWidth="1"/>
    <col min="14087" max="14087" width="17.5703125" bestFit="1" customWidth="1"/>
    <col min="14336" max="14336" width="37" bestFit="1" customWidth="1"/>
    <col min="14337" max="14337" width="16.42578125" bestFit="1" customWidth="1"/>
    <col min="14338" max="14338" width="57.140625" customWidth="1"/>
    <col min="14339" max="14339" width="15.42578125" customWidth="1"/>
    <col min="14340" max="14340" width="17.7109375" bestFit="1" customWidth="1"/>
    <col min="14341" max="14341" width="13.28515625" customWidth="1"/>
    <col min="14342" max="14342" width="16.42578125" bestFit="1" customWidth="1"/>
    <col min="14343" max="14343" width="17.5703125" bestFit="1" customWidth="1"/>
    <col min="14592" max="14592" width="37" bestFit="1" customWidth="1"/>
    <col min="14593" max="14593" width="16.42578125" bestFit="1" customWidth="1"/>
    <col min="14594" max="14594" width="57.140625" customWidth="1"/>
    <col min="14595" max="14595" width="15.42578125" customWidth="1"/>
    <col min="14596" max="14596" width="17.7109375" bestFit="1" customWidth="1"/>
    <col min="14597" max="14597" width="13.28515625" customWidth="1"/>
    <col min="14598" max="14598" width="16.42578125" bestFit="1" customWidth="1"/>
    <col min="14599" max="14599" width="17.5703125" bestFit="1" customWidth="1"/>
    <col min="14848" max="14848" width="37" bestFit="1" customWidth="1"/>
    <col min="14849" max="14849" width="16.42578125" bestFit="1" customWidth="1"/>
    <col min="14850" max="14850" width="57.140625" customWidth="1"/>
    <col min="14851" max="14851" width="15.42578125" customWidth="1"/>
    <col min="14852" max="14852" width="17.7109375" bestFit="1" customWidth="1"/>
    <col min="14853" max="14853" width="13.28515625" customWidth="1"/>
    <col min="14854" max="14854" width="16.42578125" bestFit="1" customWidth="1"/>
    <col min="14855" max="14855" width="17.5703125" bestFit="1" customWidth="1"/>
    <col min="15104" max="15104" width="37" bestFit="1" customWidth="1"/>
    <col min="15105" max="15105" width="16.42578125" bestFit="1" customWidth="1"/>
    <col min="15106" max="15106" width="57.140625" customWidth="1"/>
    <col min="15107" max="15107" width="15.42578125" customWidth="1"/>
    <col min="15108" max="15108" width="17.7109375" bestFit="1" customWidth="1"/>
    <col min="15109" max="15109" width="13.28515625" customWidth="1"/>
    <col min="15110" max="15110" width="16.42578125" bestFit="1" customWidth="1"/>
    <col min="15111" max="15111" width="17.5703125" bestFit="1" customWidth="1"/>
    <col min="15360" max="15360" width="37" bestFit="1" customWidth="1"/>
    <col min="15361" max="15361" width="16.42578125" bestFit="1" customWidth="1"/>
    <col min="15362" max="15362" width="57.140625" customWidth="1"/>
    <col min="15363" max="15363" width="15.42578125" customWidth="1"/>
    <col min="15364" max="15364" width="17.7109375" bestFit="1" customWidth="1"/>
    <col min="15365" max="15365" width="13.28515625" customWidth="1"/>
    <col min="15366" max="15366" width="16.42578125" bestFit="1" customWidth="1"/>
    <col min="15367" max="15367" width="17.5703125" bestFit="1" customWidth="1"/>
    <col min="15616" max="15616" width="37" bestFit="1" customWidth="1"/>
    <col min="15617" max="15617" width="16.42578125" bestFit="1" customWidth="1"/>
    <col min="15618" max="15618" width="57.140625" customWidth="1"/>
    <col min="15619" max="15619" width="15.42578125" customWidth="1"/>
    <col min="15620" max="15620" width="17.7109375" bestFit="1" customWidth="1"/>
    <col min="15621" max="15621" width="13.28515625" customWidth="1"/>
    <col min="15622" max="15622" width="16.42578125" bestFit="1" customWidth="1"/>
    <col min="15623" max="15623" width="17.5703125" bestFit="1" customWidth="1"/>
    <col min="15872" max="15872" width="37" bestFit="1" customWidth="1"/>
    <col min="15873" max="15873" width="16.42578125" bestFit="1" customWidth="1"/>
    <col min="15874" max="15874" width="57.140625" customWidth="1"/>
    <col min="15875" max="15875" width="15.42578125" customWidth="1"/>
    <col min="15876" max="15876" width="17.7109375" bestFit="1" customWidth="1"/>
    <col min="15877" max="15877" width="13.28515625" customWidth="1"/>
    <col min="15878" max="15878" width="16.42578125" bestFit="1" customWidth="1"/>
    <col min="15879" max="15879" width="17.5703125" bestFit="1" customWidth="1"/>
    <col min="16128" max="16128" width="37" bestFit="1" customWidth="1"/>
    <col min="16129" max="16129" width="16.42578125" bestFit="1" customWidth="1"/>
    <col min="16130" max="16130" width="57.140625" customWidth="1"/>
    <col min="16131" max="16131" width="15.42578125" customWidth="1"/>
    <col min="16132" max="16132" width="17.7109375" bestFit="1" customWidth="1"/>
    <col min="16133" max="16133" width="13.28515625" customWidth="1"/>
    <col min="16134" max="16134" width="16.42578125" bestFit="1" customWidth="1"/>
    <col min="16135" max="16135" width="17.5703125" bestFit="1" customWidth="1"/>
  </cols>
  <sheetData>
    <row r="1" spans="1:8" ht="15">
      <c r="B1" s="203" t="s">
        <v>87</v>
      </c>
      <c r="C1" s="204"/>
      <c r="D1" s="204"/>
      <c r="E1" s="204"/>
    </row>
    <row r="2" spans="1:8" ht="15">
      <c r="B2" s="205" t="s">
        <v>88</v>
      </c>
      <c r="C2" s="206"/>
      <c r="D2" s="206"/>
      <c r="E2" s="207"/>
    </row>
    <row r="3" spans="1:8" ht="15">
      <c r="B3" s="208" t="s">
        <v>89</v>
      </c>
      <c r="C3" s="206"/>
      <c r="D3" s="206"/>
      <c r="E3" s="207"/>
    </row>
    <row r="4" spans="1:8" ht="15">
      <c r="B4" s="208" t="s">
        <v>90</v>
      </c>
      <c r="C4" s="206"/>
      <c r="D4" s="206"/>
      <c r="E4" s="207"/>
    </row>
    <row r="5" spans="1:8" ht="15">
      <c r="B5" s="208" t="s">
        <v>91</v>
      </c>
      <c r="C5" s="206"/>
      <c r="D5" s="206"/>
      <c r="E5" s="207"/>
    </row>
    <row r="6" spans="1:8" ht="15">
      <c r="B6" s="205" t="s">
        <v>92</v>
      </c>
      <c r="C6" s="206"/>
      <c r="D6" s="206"/>
      <c r="E6" s="207"/>
    </row>
    <row r="7" spans="1:8" ht="15">
      <c r="B7" s="205" t="s">
        <v>93</v>
      </c>
      <c r="C7" s="206"/>
      <c r="D7" s="206"/>
      <c r="E7" s="207"/>
    </row>
    <row r="11" spans="1:8" ht="42.75" customHeight="1">
      <c r="A11" s="210" t="s">
        <v>0</v>
      </c>
      <c r="B11" s="210" t="s">
        <v>1</v>
      </c>
      <c r="C11" s="210" t="s">
        <v>2</v>
      </c>
      <c r="D11" s="210" t="s">
        <v>3</v>
      </c>
      <c r="E11" s="210" t="s">
        <v>4</v>
      </c>
      <c r="F11" s="209" t="s">
        <v>6</v>
      </c>
      <c r="G11" s="209" t="s">
        <v>94</v>
      </c>
      <c r="H11" s="209" t="s">
        <v>7</v>
      </c>
    </row>
    <row r="12" spans="1:8" s="101" customFormat="1" ht="74.25" customHeight="1">
      <c r="A12" s="102" t="s">
        <v>8</v>
      </c>
      <c r="B12" s="102" t="s">
        <v>9</v>
      </c>
      <c r="C12" s="103" t="s">
        <v>10</v>
      </c>
      <c r="D12" s="106"/>
      <c r="E12" s="114" t="s">
        <v>11</v>
      </c>
      <c r="F12" s="116"/>
      <c r="G12" s="117"/>
      <c r="H12" s="117"/>
    </row>
    <row r="13" spans="1:8" s="101" customFormat="1" ht="74.25" customHeight="1">
      <c r="A13" s="102" t="s">
        <v>8</v>
      </c>
      <c r="B13" s="102" t="s">
        <v>12</v>
      </c>
      <c r="C13" s="103" t="s">
        <v>13</v>
      </c>
      <c r="D13"/>
      <c r="E13" s="114" t="s">
        <v>11</v>
      </c>
      <c r="F13" s="116"/>
      <c r="G13" s="117"/>
      <c r="H13" s="117"/>
    </row>
    <row r="14" spans="1:8" s="101" customFormat="1" ht="74.25" customHeight="1">
      <c r="A14" s="102" t="s">
        <v>8</v>
      </c>
      <c r="B14" s="102" t="s">
        <v>14</v>
      </c>
      <c r="C14" s="103" t="s">
        <v>13</v>
      </c>
      <c r="D14" s="106"/>
      <c r="E14" s="117" t="s">
        <v>15</v>
      </c>
      <c r="F14" s="116"/>
      <c r="G14" s="117"/>
      <c r="H14" s="117"/>
    </row>
    <row r="15" spans="1:8" s="101" customFormat="1" ht="74.25" customHeight="1">
      <c r="A15" s="102" t="s">
        <v>8</v>
      </c>
      <c r="B15" s="102" t="s">
        <v>16</v>
      </c>
      <c r="C15" s="103" t="s">
        <v>17</v>
      </c>
      <c r="D15" s="106"/>
      <c r="E15" s="117" t="s">
        <v>18</v>
      </c>
      <c r="F15" s="116"/>
      <c r="G15" s="117"/>
      <c r="H15" s="117"/>
    </row>
    <row r="16" spans="1:8" ht="72" customHeight="1">
      <c r="A16" s="102" t="s">
        <v>19</v>
      </c>
      <c r="B16" s="102" t="s">
        <v>9</v>
      </c>
      <c r="C16" s="103" t="s">
        <v>20</v>
      </c>
      <c r="D16" s="107"/>
      <c r="E16" s="114" t="s">
        <v>11</v>
      </c>
      <c r="F16" s="119"/>
      <c r="G16" s="118"/>
      <c r="H16" s="118"/>
    </row>
    <row r="17" spans="1:8" ht="72" customHeight="1">
      <c r="A17" s="102" t="s">
        <v>19</v>
      </c>
      <c r="B17" s="102" t="s">
        <v>21</v>
      </c>
      <c r="C17" s="103" t="s">
        <v>20</v>
      </c>
      <c r="D17" s="107"/>
      <c r="E17" s="114" t="s">
        <v>11</v>
      </c>
      <c r="F17" s="119"/>
      <c r="G17" s="118"/>
      <c r="H17" s="118"/>
    </row>
    <row r="18" spans="1:8" ht="72" customHeight="1">
      <c r="A18" s="102" t="s">
        <v>19</v>
      </c>
      <c r="B18" s="102" t="s">
        <v>14</v>
      </c>
      <c r="C18" s="103" t="s">
        <v>22</v>
      </c>
      <c r="D18" s="107"/>
      <c r="E18" s="117" t="s">
        <v>15</v>
      </c>
      <c r="F18" s="119"/>
      <c r="G18" s="118"/>
      <c r="H18" s="118"/>
    </row>
    <row r="19" spans="1:8" ht="72" customHeight="1">
      <c r="A19" s="102" t="s">
        <v>19</v>
      </c>
      <c r="B19" s="102" t="s">
        <v>16</v>
      </c>
      <c r="C19" s="103" t="s">
        <v>23</v>
      </c>
      <c r="D19" s="107"/>
      <c r="E19" s="117" t="s">
        <v>18</v>
      </c>
      <c r="F19" s="119"/>
      <c r="G19" s="118"/>
      <c r="H19" s="118"/>
    </row>
    <row r="20" spans="1:8" ht="72" customHeight="1">
      <c r="A20" s="102" t="s">
        <v>19</v>
      </c>
      <c r="B20" s="102" t="s">
        <v>24</v>
      </c>
      <c r="C20" s="103" t="s">
        <v>25</v>
      </c>
      <c r="E20" s="117" t="s">
        <v>26</v>
      </c>
      <c r="F20" s="119"/>
      <c r="G20" s="118"/>
      <c r="H20" s="118"/>
    </row>
    <row r="21" spans="1:8" ht="72" customHeight="1">
      <c r="A21" s="102" t="s">
        <v>27</v>
      </c>
      <c r="B21" s="102" t="s">
        <v>24</v>
      </c>
      <c r="C21" s="103" t="s">
        <v>28</v>
      </c>
      <c r="E21" s="117" t="s">
        <v>26</v>
      </c>
      <c r="F21" s="119"/>
      <c r="G21" s="118"/>
      <c r="H21" s="118"/>
    </row>
    <row r="22" spans="1:8" ht="80.25" customHeight="1">
      <c r="A22" s="102" t="s">
        <v>29</v>
      </c>
      <c r="B22" s="102" t="s">
        <v>30</v>
      </c>
      <c r="C22" s="103" t="s">
        <v>31</v>
      </c>
      <c r="D22" s="107"/>
      <c r="E22" s="117" t="s">
        <v>18</v>
      </c>
      <c r="F22" s="119"/>
      <c r="G22" s="118"/>
      <c r="H22" s="118"/>
    </row>
    <row r="23" spans="1:8" ht="72" customHeight="1">
      <c r="A23" s="102" t="s">
        <v>32</v>
      </c>
      <c r="B23" s="102" t="s">
        <v>16</v>
      </c>
      <c r="C23" s="103" t="s">
        <v>33</v>
      </c>
      <c r="D23" s="107"/>
      <c r="E23" s="117" t="s">
        <v>18</v>
      </c>
      <c r="F23" s="119"/>
      <c r="G23" s="118"/>
      <c r="H23" s="118"/>
    </row>
    <row r="24" spans="1:8" ht="78" customHeight="1">
      <c r="A24" s="102" t="s">
        <v>34</v>
      </c>
      <c r="B24" s="102" t="s">
        <v>35</v>
      </c>
      <c r="C24" s="103" t="s">
        <v>36</v>
      </c>
      <c r="E24" s="117" t="s">
        <v>18</v>
      </c>
      <c r="F24" s="119"/>
      <c r="G24" s="118"/>
      <c r="H24" s="118"/>
    </row>
    <row r="25" spans="1:8" ht="78" customHeight="1">
      <c r="A25" s="102" t="s">
        <v>37</v>
      </c>
      <c r="B25" s="102" t="s">
        <v>38</v>
      </c>
      <c r="C25" s="103" t="s">
        <v>39</v>
      </c>
      <c r="E25" s="117" t="s">
        <v>18</v>
      </c>
      <c r="F25" s="38"/>
      <c r="G25" s="118"/>
      <c r="H25" s="118"/>
    </row>
    <row r="26" spans="1:8" ht="78" customHeight="1">
      <c r="A26" s="102" t="s">
        <v>40</v>
      </c>
      <c r="B26" s="102" t="s">
        <v>38</v>
      </c>
      <c r="C26" s="103" t="s">
        <v>41</v>
      </c>
      <c r="E26" s="117" t="s">
        <v>18</v>
      </c>
      <c r="F26" s="120"/>
      <c r="G26" s="118"/>
      <c r="H26" s="118"/>
    </row>
    <row r="27" spans="1:8" ht="78" customHeight="1">
      <c r="A27" s="102" t="s">
        <v>42</v>
      </c>
      <c r="B27" s="102" t="s">
        <v>43</v>
      </c>
      <c r="C27" s="103" t="s">
        <v>44</v>
      </c>
      <c r="E27" s="121" t="s">
        <v>45</v>
      </c>
      <c r="F27" s="120"/>
      <c r="G27" s="118"/>
      <c r="H27" s="118"/>
    </row>
    <row r="28" spans="1:8" ht="78" customHeight="1">
      <c r="A28" s="102" t="s">
        <v>42</v>
      </c>
      <c r="B28" s="102" t="s">
        <v>46</v>
      </c>
      <c r="C28" s="103" t="s">
        <v>44</v>
      </c>
      <c r="E28" s="121" t="s">
        <v>26</v>
      </c>
      <c r="F28" s="120"/>
      <c r="G28" s="118"/>
      <c r="H28" s="118"/>
    </row>
    <row r="29" spans="1:8" ht="78" customHeight="1">
      <c r="A29" s="105" t="s">
        <v>47</v>
      </c>
      <c r="B29" s="102" t="s">
        <v>48</v>
      </c>
      <c r="C29" s="103"/>
      <c r="E29" s="117" t="s">
        <v>49</v>
      </c>
      <c r="F29" s="119"/>
      <c r="G29" s="118"/>
      <c r="H29" s="118"/>
    </row>
    <row r="30" spans="1:8" ht="62.25" customHeight="1">
      <c r="A30" s="104" t="s">
        <v>50</v>
      </c>
      <c r="B30" s="102" t="s">
        <v>51</v>
      </c>
      <c r="C30" s="104" t="s">
        <v>52</v>
      </c>
      <c r="D30" s="108"/>
      <c r="E30" s="122" t="s">
        <v>53</v>
      </c>
      <c r="F30" s="124"/>
      <c r="G30" s="125"/>
      <c r="H30" s="125"/>
    </row>
    <row r="31" spans="1:8" ht="62.25" customHeight="1">
      <c r="A31" s="104" t="s">
        <v>54</v>
      </c>
      <c r="B31" s="103" t="s">
        <v>55</v>
      </c>
      <c r="C31" s="103" t="s">
        <v>56</v>
      </c>
      <c r="D31" s="108"/>
      <c r="E31" s="126" t="s">
        <v>53</v>
      </c>
      <c r="F31" s="124"/>
      <c r="G31" s="125"/>
      <c r="H31" s="125"/>
    </row>
    <row r="32" spans="1:8" ht="62.25" customHeight="1">
      <c r="A32" s="104" t="s">
        <v>57</v>
      </c>
      <c r="B32" s="102" t="s">
        <v>58</v>
      </c>
      <c r="C32" s="103" t="s">
        <v>59</v>
      </c>
      <c r="D32" s="1"/>
      <c r="E32" s="121" t="s">
        <v>49</v>
      </c>
      <c r="F32" s="124"/>
      <c r="G32" s="125"/>
      <c r="H32" s="125"/>
    </row>
    <row r="33" spans="1:5" ht="48" customHeight="1">
      <c r="A33" s="104" t="s">
        <v>60</v>
      </c>
      <c r="B33" s="102" t="s">
        <v>60</v>
      </c>
      <c r="C33" s="144" t="s">
        <v>61</v>
      </c>
      <c r="D33" s="38"/>
      <c r="E33" s="144" t="s">
        <v>62</v>
      </c>
    </row>
    <row r="34" spans="1:5" ht="62.25" customHeight="1">
      <c r="A34" s="104" t="s">
        <v>63</v>
      </c>
      <c r="B34" s="104" t="s">
        <v>63</v>
      </c>
      <c r="C34" s="103" t="s">
        <v>64</v>
      </c>
      <c r="D34" s="38"/>
      <c r="E34" s="144" t="s">
        <v>62</v>
      </c>
    </row>
    <row r="35" spans="1:5" ht="63.75" customHeight="1">
      <c r="A35" s="104" t="s">
        <v>65</v>
      </c>
      <c r="B35" s="104" t="s">
        <v>65</v>
      </c>
      <c r="C35" s="103" t="s">
        <v>66</v>
      </c>
      <c r="D35" s="38"/>
      <c r="E35" s="144" t="s">
        <v>62</v>
      </c>
    </row>
    <row r="36" spans="1:5" ht="96">
      <c r="A36" s="102" t="s">
        <v>67</v>
      </c>
      <c r="B36" s="102" t="s">
        <v>68</v>
      </c>
      <c r="C36" s="103" t="s">
        <v>69</v>
      </c>
      <c r="E36" s="148" t="s">
        <v>70</v>
      </c>
    </row>
    <row r="37" spans="1:5" ht="72">
      <c r="A37" s="102" t="s">
        <v>8</v>
      </c>
      <c r="B37" s="102" t="s">
        <v>71</v>
      </c>
      <c r="C37" s="145" t="s">
        <v>72</v>
      </c>
      <c r="E37" s="148" t="s">
        <v>70</v>
      </c>
    </row>
    <row r="38" spans="1:5" ht="80.25" customHeight="1">
      <c r="A38" s="102" t="s">
        <v>19</v>
      </c>
      <c r="B38" s="103" t="s">
        <v>73</v>
      </c>
      <c r="C38" s="145" t="s">
        <v>74</v>
      </c>
      <c r="E38" s="148" t="s">
        <v>70</v>
      </c>
    </row>
    <row r="39" spans="1:5" ht="84">
      <c r="A39" s="102" t="s">
        <v>75</v>
      </c>
      <c r="B39" s="103" t="s">
        <v>76</v>
      </c>
      <c r="C39" s="145" t="s">
        <v>77</v>
      </c>
      <c r="E39" s="148" t="s">
        <v>70</v>
      </c>
    </row>
    <row r="40" spans="1:5" ht="78" customHeight="1">
      <c r="A40" s="102" t="s">
        <v>78</v>
      </c>
      <c r="B40" s="146" t="s">
        <v>79</v>
      </c>
      <c r="C40" s="145" t="s">
        <v>80</v>
      </c>
      <c r="E40" s="148" t="s">
        <v>70</v>
      </c>
    </row>
    <row r="41" spans="1:5" ht="76.5">
      <c r="A41" s="102" t="s">
        <v>81</v>
      </c>
      <c r="B41" s="146" t="s">
        <v>82</v>
      </c>
      <c r="C41" s="147" t="s">
        <v>83</v>
      </c>
      <c r="E41" s="148" t="s">
        <v>70</v>
      </c>
    </row>
    <row r="42" spans="1:5" ht="60">
      <c r="A42" s="102" t="s">
        <v>84</v>
      </c>
      <c r="B42" s="102" t="s">
        <v>85</v>
      </c>
      <c r="C42" s="103" t="s">
        <v>86</v>
      </c>
      <c r="E42" s="148" t="s">
        <v>70</v>
      </c>
    </row>
  </sheetData>
  <mergeCells count="6">
    <mergeCell ref="C2:E2"/>
    <mergeCell ref="C3:E3"/>
    <mergeCell ref="C4:E4"/>
    <mergeCell ref="C5:E5"/>
    <mergeCell ref="C6:E6"/>
    <mergeCell ref="C7:E7"/>
  </mergeCells>
  <pageMargins left="0.75" right="0.75" top="1" bottom="1" header="0" footer="0"/>
  <pageSetup orientation="portrait" verticalDpi="599"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4f61a1d-ba3c-40f3-bdcc-eb6e7e476def">
      <Terms xmlns="http://schemas.microsoft.com/office/infopath/2007/PartnerControls"/>
    </lcf76f155ced4ddcb4097134ff3c332f>
    <TaxCatchAll xmlns="740f4089-3d08-4951-bf8c-10da003d7c1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94732823B17C547A94DE16D86CDDCA8" ma:contentTypeVersion="17" ma:contentTypeDescription="Crear nuevo documento." ma:contentTypeScope="" ma:versionID="fa8a090454e01070a1e030d64b50b8b3">
  <xsd:schema xmlns:xsd="http://www.w3.org/2001/XMLSchema" xmlns:xs="http://www.w3.org/2001/XMLSchema" xmlns:p="http://schemas.microsoft.com/office/2006/metadata/properties" xmlns:ns2="74f61a1d-ba3c-40f3-bdcc-eb6e7e476def" xmlns:ns3="740f4089-3d08-4951-bf8c-10da003d7c19" targetNamespace="http://schemas.microsoft.com/office/2006/metadata/properties" ma:root="true" ma:fieldsID="ebae49565b06f3b9281d5b91839a6517" ns2:_="" ns3:_="">
    <xsd:import namespace="74f61a1d-ba3c-40f3-bdcc-eb6e7e476def"/>
    <xsd:import namespace="740f4089-3d08-4951-bf8c-10da003d7c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f61a1d-ba3c-40f3-bdcc-eb6e7e476d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51c32e45-624e-4034-a43c-352ddbcfe5b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0f4089-3d08-4951-bf8c-10da003d7c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cba592-db47-45f6-9305-d7ccc4ae81de}" ma:internalName="TaxCatchAll" ma:showField="CatchAllData" ma:web="740f4089-3d08-4951-bf8c-10da003d7c19">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32A5C9-D5D4-41D1-9C49-E9D0A31735EA}"/>
</file>

<file path=customXml/itemProps2.xml><?xml version="1.0" encoding="utf-8"?>
<ds:datastoreItem xmlns:ds="http://schemas.openxmlformats.org/officeDocument/2006/customXml" ds:itemID="{DCE6425E-12F0-4A4A-B76C-FF01B6AB0976}"/>
</file>

<file path=customXml/itemProps3.xml><?xml version="1.0" encoding="utf-8"?>
<ds:datastoreItem xmlns:ds="http://schemas.openxmlformats.org/officeDocument/2006/customXml" ds:itemID="{BAE13002-D308-4BF9-A443-1E66E01E014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lcanoa</dc:creator>
  <cp:keywords/>
  <dc:description/>
  <cp:lastModifiedBy>Jairo Quintero Escobar</cp:lastModifiedBy>
  <cp:revision/>
  <dcterms:created xsi:type="dcterms:W3CDTF">2015-03-05T14:01:10Z</dcterms:created>
  <dcterms:modified xsi:type="dcterms:W3CDTF">2024-05-06T22:12:56Z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0x010100F94732823B17C547A94DE16D86CDDCA8</vt:lpwstr>
  </property>
  <property fmtid="{D5CDD505-2E9C-101B-9397-08002B2CF9AE}" pid="3" name="MediaServiceImageTags">
    <vt:lpwstr/>
  </property>
</Properties>
</file>